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smit\OneDrive\Documents\01_Working Projects\Workbook\FINAL Drafts\"/>
    </mc:Choice>
  </mc:AlternateContent>
  <xr:revisionPtr revIDLastSave="0" documentId="13_ncr:1_{474C5F52-3EA7-4E14-810C-ADB49F782026}" xr6:coauthVersionLast="47" xr6:coauthVersionMax="47" xr10:uidLastSave="{00000000-0000-0000-0000-000000000000}"/>
  <bookViews>
    <workbookView xWindow="-30828" yWindow="-108" windowWidth="30936" windowHeight="18696" tabRatio="861" xr2:uid="{00000000-000D-0000-FFFF-FFFF00000000}"/>
  </bookViews>
  <sheets>
    <sheet name="Cover Sheet" sheetId="84" r:id="rId1"/>
    <sheet name="0-Key Documents" sheetId="29" r:id="rId2"/>
    <sheet name="1-Building Envelope" sheetId="88" r:id="rId3"/>
    <sheet name="2-Ventilation" sheetId="81" r:id="rId4"/>
    <sheet name="3-Heating &amp; Cooling" sheetId="37" r:id="rId5"/>
    <sheet name="4-Domestic Hot Water" sheetId="33" r:id="rId6"/>
    <sheet name="5-Appliances &amp; Electrical Loads" sheetId="34" r:id="rId7"/>
    <sheet name="6-Renewables &amp; Electrification" sheetId="26" r:id="rId8"/>
    <sheet name="Dropdown menus" sheetId="17" r:id="rId9"/>
    <sheet name="Update Page" sheetId="15" r:id="rId10"/>
    <sheet name="Data entry Instr." sheetId="87" r:id="rId11"/>
  </sheets>
  <definedNames>
    <definedName name="_xlnm.Print_Area" localSheetId="3">'2-Ventilation'!$A$1:$AC$164</definedName>
    <definedName name="_xlnm.Print_Area" localSheetId="6">'5-Appliances &amp; Electrical Loads'!$A$1:$P$61</definedName>
    <definedName name="_xlnm.Print_Area" localSheetId="7">'6-Renewables &amp; Electrification'!$A$1:$T$23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88" l="1"/>
  <c r="K27" i="88" s="1"/>
  <c r="L28" i="88" s="1"/>
  <c r="K26" i="88"/>
  <c r="K25" i="88"/>
  <c r="L22" i="88"/>
  <c r="K22" i="88" s="1"/>
  <c r="L23" i="88" s="1"/>
  <c r="K21" i="88"/>
  <c r="K20" i="88"/>
  <c r="L18" i="88"/>
  <c r="K18" i="88" s="1"/>
  <c r="K17" i="88"/>
  <c r="K16" i="88"/>
  <c r="B15" i="88"/>
  <c r="L11" i="88"/>
  <c r="L10" i="88"/>
  <c r="W109" i="81" l="1"/>
  <c r="Y64" i="81" l="1"/>
  <c r="Y39" i="81"/>
  <c r="R142" i="81"/>
  <c r="D125" i="81"/>
  <c r="D100" i="81"/>
  <c r="D75" i="81"/>
  <c r="D50" i="81"/>
  <c r="D25" i="81"/>
  <c r="R143" i="81"/>
  <c r="R141" i="81"/>
  <c r="R140" i="81"/>
  <c r="R139" i="81"/>
  <c r="W134" i="81"/>
  <c r="W143" i="81" s="1"/>
  <c r="V134" i="81"/>
  <c r="U143" i="81" s="1"/>
  <c r="Z133" i="81"/>
  <c r="Y133" i="81"/>
  <c r="Z132" i="81"/>
  <c r="Y132" i="81"/>
  <c r="Z131" i="81"/>
  <c r="Y131" i="81"/>
  <c r="Z130" i="81"/>
  <c r="Y130" i="81"/>
  <c r="Y129" i="81"/>
  <c r="Z129" i="81" s="1"/>
  <c r="Y128" i="81"/>
  <c r="Z128" i="81" s="1"/>
  <c r="W124" i="81"/>
  <c r="Y114" i="81" s="1"/>
  <c r="V124" i="81"/>
  <c r="T143" i="81" s="1"/>
  <c r="AA123" i="81"/>
  <c r="Z123" i="81"/>
  <c r="Y123" i="81"/>
  <c r="AA122" i="81"/>
  <c r="Z122" i="81"/>
  <c r="Y122" i="81"/>
  <c r="AA121" i="81"/>
  <c r="Z121" i="81"/>
  <c r="Y121" i="81"/>
  <c r="AA120" i="81"/>
  <c r="Z120" i="81"/>
  <c r="Y120" i="81"/>
  <c r="AA119" i="81"/>
  <c r="Y119" i="81"/>
  <c r="Z119" i="81" s="1"/>
  <c r="AA118" i="81"/>
  <c r="Y118" i="81"/>
  <c r="Z118" i="81" s="1"/>
  <c r="D115" i="81"/>
  <c r="W142" i="81"/>
  <c r="V109" i="81"/>
  <c r="U142" i="81" s="1"/>
  <c r="Z108" i="81"/>
  <c r="Y108" i="81"/>
  <c r="Z107" i="81"/>
  <c r="Y107" i="81"/>
  <c r="Z106" i="81"/>
  <c r="Y106" i="81"/>
  <c r="Z105" i="81"/>
  <c r="Y105" i="81"/>
  <c r="Y104" i="81"/>
  <c r="Z104" i="81" s="1"/>
  <c r="Y103" i="81"/>
  <c r="Z103" i="81" s="1"/>
  <c r="W99" i="81"/>
  <c r="Y89" i="81" s="1"/>
  <c r="V99" i="81"/>
  <c r="T142" i="81" s="1"/>
  <c r="AA98" i="81"/>
  <c r="Z98" i="81"/>
  <c r="Y98" i="81"/>
  <c r="AA97" i="81"/>
  <c r="Z97" i="81"/>
  <c r="Y97" i="81"/>
  <c r="AA96" i="81"/>
  <c r="Z96" i="81"/>
  <c r="Y96" i="81"/>
  <c r="AA95" i="81"/>
  <c r="Z95" i="81"/>
  <c r="Y95" i="81"/>
  <c r="AA94" i="81"/>
  <c r="Y94" i="81"/>
  <c r="Z94" i="81" s="1"/>
  <c r="AA93" i="81"/>
  <c r="Y93" i="81"/>
  <c r="Z93" i="81" s="1"/>
  <c r="D90" i="81"/>
  <c r="W84" i="81"/>
  <c r="W141" i="81" s="1"/>
  <c r="V84" i="81"/>
  <c r="U141" i="81" s="1"/>
  <c r="Z83" i="81"/>
  <c r="Y83" i="81"/>
  <c r="Z82" i="81"/>
  <c r="Y82" i="81"/>
  <c r="Z81" i="81"/>
  <c r="Y81" i="81"/>
  <c r="Z80" i="81"/>
  <c r="Y80" i="81"/>
  <c r="Y79" i="81"/>
  <c r="Z79" i="81" s="1"/>
  <c r="Y78" i="81"/>
  <c r="Z78" i="81" s="1"/>
  <c r="W74" i="81"/>
  <c r="V74" i="81"/>
  <c r="T141" i="81" s="1"/>
  <c r="AA73" i="81"/>
  <c r="Z73" i="81"/>
  <c r="Y73" i="81"/>
  <c r="AA72" i="81"/>
  <c r="Z72" i="81"/>
  <c r="Y72" i="81"/>
  <c r="AA71" i="81"/>
  <c r="Z71" i="81"/>
  <c r="Y71" i="81"/>
  <c r="AA70" i="81"/>
  <c r="Z70" i="81"/>
  <c r="Y70" i="81"/>
  <c r="AA69" i="81"/>
  <c r="Y69" i="81"/>
  <c r="Z69" i="81" s="1"/>
  <c r="AA68" i="81"/>
  <c r="Y68" i="81"/>
  <c r="Z68" i="81" s="1"/>
  <c r="D65" i="81"/>
  <c r="W59" i="81"/>
  <c r="W140" i="81" s="1"/>
  <c r="V59" i="81"/>
  <c r="U140" i="81" s="1"/>
  <c r="Z58" i="81"/>
  <c r="Y58" i="81"/>
  <c r="Z57" i="81"/>
  <c r="Y57" i="81"/>
  <c r="Z56" i="81"/>
  <c r="Y56" i="81"/>
  <c r="Z55" i="81"/>
  <c r="Y55" i="81"/>
  <c r="Y54" i="81"/>
  <c r="Z54" i="81" s="1"/>
  <c r="Y53" i="81"/>
  <c r="Z53" i="81" s="1"/>
  <c r="W49" i="81"/>
  <c r="V49" i="81"/>
  <c r="T140" i="81" s="1"/>
  <c r="AA48" i="81"/>
  <c r="Z48" i="81"/>
  <c r="Y48" i="81"/>
  <c r="AA47" i="81"/>
  <c r="Z47" i="81"/>
  <c r="Y47" i="81"/>
  <c r="AA46" i="81"/>
  <c r="Z46" i="81"/>
  <c r="Y46" i="81"/>
  <c r="AA45" i="81"/>
  <c r="Z45" i="81"/>
  <c r="Y45" i="81"/>
  <c r="AA44" i="81"/>
  <c r="Y44" i="81"/>
  <c r="Z44" i="81" s="1"/>
  <c r="AA43" i="81"/>
  <c r="Y43" i="81"/>
  <c r="Z43" i="81" s="1"/>
  <c r="D40" i="81"/>
  <c r="D15" i="81"/>
  <c r="W34" i="81"/>
  <c r="W139" i="81" s="1"/>
  <c r="V34" i="81"/>
  <c r="U139" i="81" s="1"/>
  <c r="Z33" i="81"/>
  <c r="Y33" i="81"/>
  <c r="Z32" i="81"/>
  <c r="Y32" i="81"/>
  <c r="Z31" i="81"/>
  <c r="Y31" i="81"/>
  <c r="Z30" i="81"/>
  <c r="Y30" i="81"/>
  <c r="Y29" i="81"/>
  <c r="Z29" i="81" s="1"/>
  <c r="Y28" i="81"/>
  <c r="Z28" i="81" s="1"/>
  <c r="W24" i="81"/>
  <c r="Y14" i="81" s="1"/>
  <c r="V24" i="81"/>
  <c r="T139" i="81" s="1"/>
  <c r="AA23" i="81"/>
  <c r="Z23" i="81"/>
  <c r="Y23" i="81"/>
  <c r="AA22" i="81"/>
  <c r="Z22" i="81"/>
  <c r="Y22" i="81"/>
  <c r="AA21" i="81"/>
  <c r="Z21" i="81"/>
  <c r="Y21" i="81"/>
  <c r="AA20" i="81"/>
  <c r="Z20" i="81"/>
  <c r="Y20" i="81"/>
  <c r="AA19" i="81"/>
  <c r="Y19" i="81"/>
  <c r="Z19" i="81" s="1"/>
  <c r="AA18" i="81"/>
  <c r="Y18" i="81"/>
  <c r="Z18" i="81" s="1"/>
  <c r="Y142" i="81" l="1"/>
  <c r="Y143" i="81"/>
  <c r="Y141" i="81"/>
  <c r="Y140" i="81"/>
  <c r="Y139" i="81"/>
  <c r="V139" i="81"/>
  <c r="X139" i="81" s="1"/>
  <c r="V140" i="81"/>
  <c r="X140" i="81" s="1"/>
  <c r="V141" i="81"/>
  <c r="X141" i="81" s="1"/>
  <c r="V142" i="81"/>
  <c r="X142" i="81" s="1"/>
  <c r="U144" i="81"/>
  <c r="V143" i="81"/>
  <c r="X143" i="81" s="1"/>
  <c r="W144" i="81"/>
  <c r="T144" i="81"/>
  <c r="Y144" i="81" l="1"/>
  <c r="Z140" i="81"/>
  <c r="Z141" i="81"/>
  <c r="Z139" i="81"/>
  <c r="Z142" i="81"/>
  <c r="Z143" i="81"/>
  <c r="V144" i="81"/>
  <c r="X144" i="81" s="1"/>
  <c r="Z144" i="81" l="1"/>
  <c r="O25" i="26" l="1"/>
  <c r="O26" i="26" s="1"/>
  <c r="O24" i="26"/>
</calcChain>
</file>

<file path=xl/sharedStrings.xml><?xml version="1.0" encoding="utf-8"?>
<sst xmlns="http://schemas.openxmlformats.org/spreadsheetml/2006/main" count="1444" uniqueCount="818">
  <si>
    <t>AL Alabama</t>
  </si>
  <si>
    <t xml:space="preserve">United States </t>
  </si>
  <si>
    <t>Project Name</t>
  </si>
  <si>
    <t>Yes</t>
  </si>
  <si>
    <t>AK Alaska</t>
  </si>
  <si>
    <t xml:space="preserve">Canada </t>
  </si>
  <si>
    <t>No</t>
  </si>
  <si>
    <t>AS American Samoa</t>
  </si>
  <si>
    <t xml:space="preserve">Mexico </t>
  </si>
  <si>
    <t>Street Address</t>
  </si>
  <si>
    <t>City</t>
  </si>
  <si>
    <t>State/Province</t>
  </si>
  <si>
    <t>Zip Code</t>
  </si>
  <si>
    <t>Country</t>
  </si>
  <si>
    <t>AZ Arizona</t>
  </si>
  <si>
    <t xml:space="preserve">Afghanistan </t>
  </si>
  <si>
    <t>AR Arkansas</t>
  </si>
  <si>
    <t xml:space="preserve">Albania </t>
  </si>
  <si>
    <t>CA California</t>
  </si>
  <si>
    <t xml:space="preserve">Andorra </t>
  </si>
  <si>
    <t>CT Connecticut</t>
  </si>
  <si>
    <t xml:space="preserve">Angola </t>
  </si>
  <si>
    <t xml:space="preserve">Argentina </t>
  </si>
  <si>
    <t>FL Florida</t>
  </si>
  <si>
    <t xml:space="preserve">Armenia </t>
  </si>
  <si>
    <t xml:space="preserve">Australia </t>
  </si>
  <si>
    <t>HI Hawaii</t>
  </si>
  <si>
    <t xml:space="preserve">Azerbaijan </t>
  </si>
  <si>
    <t>IN Indiana</t>
  </si>
  <si>
    <t xml:space="preserve">Bahamas, The </t>
  </si>
  <si>
    <t>Phius Certified Rater</t>
  </si>
  <si>
    <t>IA Iowa</t>
  </si>
  <si>
    <t xml:space="preserve">Bahrain </t>
  </si>
  <si>
    <t xml:space="preserve">Bangladesh </t>
  </si>
  <si>
    <t>KY Kentucky</t>
  </si>
  <si>
    <t xml:space="preserve">Barbados </t>
  </si>
  <si>
    <t>LA Louisiana</t>
  </si>
  <si>
    <t xml:space="preserve">Belgium </t>
  </si>
  <si>
    <t xml:space="preserve">Benin </t>
  </si>
  <si>
    <t>MA Massachusetts</t>
  </si>
  <si>
    <t xml:space="preserve">Bhutan </t>
  </si>
  <si>
    <t>MI Michigan</t>
  </si>
  <si>
    <t xml:space="preserve">Bolivia </t>
  </si>
  <si>
    <t>Phius Certified Raters are welcome to add their own custom sheets to this workbook for instance, to track project notes.</t>
  </si>
  <si>
    <t>MN Minnesota</t>
  </si>
  <si>
    <t xml:space="preserve">Bosnia &amp; Herzegovina </t>
  </si>
  <si>
    <t>MS Mississippi</t>
  </si>
  <si>
    <t xml:space="preserve">Botswana </t>
  </si>
  <si>
    <t xml:space="preserve">Brunei </t>
  </si>
  <si>
    <t>NE Nebraska</t>
  </si>
  <si>
    <t xml:space="preserve">Bulgaria </t>
  </si>
  <si>
    <t>NV Nevada</t>
  </si>
  <si>
    <t xml:space="preserve">Burkina Faso </t>
  </si>
  <si>
    <t>NH New Hampshire</t>
  </si>
  <si>
    <t xml:space="preserve">Burma </t>
  </si>
  <si>
    <t>NJ New Jersey</t>
  </si>
  <si>
    <t xml:space="preserve">Burundi </t>
  </si>
  <si>
    <t>NM New Mexico</t>
  </si>
  <si>
    <t xml:space="preserve">Cambodia </t>
  </si>
  <si>
    <t>NY New York</t>
  </si>
  <si>
    <t xml:space="preserve">Cameroon </t>
  </si>
  <si>
    <t>NC North Carolina</t>
  </si>
  <si>
    <t xml:space="preserve">Cape Verde </t>
  </si>
  <si>
    <t>ND North Dakota</t>
  </si>
  <si>
    <t xml:space="preserve">Cayman Islands </t>
  </si>
  <si>
    <t xml:space="preserve">Central African Rep. </t>
  </si>
  <si>
    <t>OH Ohio</t>
  </si>
  <si>
    <t xml:space="preserve">Chad </t>
  </si>
  <si>
    <t>OK Oklahoma</t>
  </si>
  <si>
    <t xml:space="preserve">Chile </t>
  </si>
  <si>
    <t>OR Oregon</t>
  </si>
  <si>
    <t xml:space="preserve">China </t>
  </si>
  <si>
    <t xml:space="preserve">Colombia </t>
  </si>
  <si>
    <t>PA Pennsylvania</t>
  </si>
  <si>
    <t xml:space="preserve">Comoros </t>
  </si>
  <si>
    <t>PR Puerto Rico</t>
  </si>
  <si>
    <t xml:space="preserve">Congo, Dem. Rep. </t>
  </si>
  <si>
    <t>RI Rhode Island</t>
  </si>
  <si>
    <t xml:space="preserve">Congo, Repub. of the </t>
  </si>
  <si>
    <t>SC South Carolina</t>
  </si>
  <si>
    <t xml:space="preserve">Cook Islands </t>
  </si>
  <si>
    <t>SD South Dakota</t>
  </si>
  <si>
    <t xml:space="preserve">Costa Rica </t>
  </si>
  <si>
    <t>TN Tennessee</t>
  </si>
  <si>
    <t xml:space="preserve">Cote d'Ivoire </t>
  </si>
  <si>
    <t>TX Texas</t>
  </si>
  <si>
    <t xml:space="preserve">Croatia </t>
  </si>
  <si>
    <t>UT Utah</t>
  </si>
  <si>
    <t xml:space="preserve">Cuba </t>
  </si>
  <si>
    <t>VT Vermont</t>
  </si>
  <si>
    <t xml:space="preserve">Cyprus </t>
  </si>
  <si>
    <t>VA Virginia</t>
  </si>
  <si>
    <t xml:space="preserve">Czech Republic </t>
  </si>
  <si>
    <t xml:space="preserve">Denmark </t>
  </si>
  <si>
    <t>WA Washington</t>
  </si>
  <si>
    <t xml:space="preserve">Djibouti </t>
  </si>
  <si>
    <t>WV West Virginia</t>
  </si>
  <si>
    <t xml:space="preserve">Dominica </t>
  </si>
  <si>
    <t>WI Wisconsin</t>
  </si>
  <si>
    <t xml:space="preserve">Dominican Republic </t>
  </si>
  <si>
    <t>WY Wyoming</t>
  </si>
  <si>
    <t xml:space="preserve">East Timor </t>
  </si>
  <si>
    <t>AB Alberta</t>
  </si>
  <si>
    <t xml:space="preserve">Ecuador </t>
  </si>
  <si>
    <t>BC British Columbia</t>
  </si>
  <si>
    <t xml:space="preserve">Egypt </t>
  </si>
  <si>
    <t>MB Manitoba</t>
  </si>
  <si>
    <t xml:space="preserve">El Salvador </t>
  </si>
  <si>
    <t>NB New Brunswick</t>
  </si>
  <si>
    <t xml:space="preserve">Equatorial Guinea </t>
  </si>
  <si>
    <t>NF Newfoundland</t>
  </si>
  <si>
    <t xml:space="preserve">Eritrea </t>
  </si>
  <si>
    <t>NT Northwest Territories</t>
  </si>
  <si>
    <t xml:space="preserve">Estonia </t>
  </si>
  <si>
    <t>NS Nova Scotia</t>
  </si>
  <si>
    <t xml:space="preserve">Ethiopia </t>
  </si>
  <si>
    <t>ON Ontario</t>
  </si>
  <si>
    <t xml:space="preserve">Faroe Islands </t>
  </si>
  <si>
    <t>PE Prince Edward Island</t>
  </si>
  <si>
    <t xml:space="preserve">Fiji </t>
  </si>
  <si>
    <t>QC Quebec</t>
  </si>
  <si>
    <t xml:space="preserve">Finland </t>
  </si>
  <si>
    <t>SK Saskatchewan</t>
  </si>
  <si>
    <t xml:space="preserve">France </t>
  </si>
  <si>
    <t>YT Yukon</t>
  </si>
  <si>
    <t xml:space="preserve">French Guiana </t>
  </si>
  <si>
    <t xml:space="preserve">French Polynesia </t>
  </si>
  <si>
    <t xml:space="preserve">Gabon </t>
  </si>
  <si>
    <t xml:space="preserve">Gambia, The </t>
  </si>
  <si>
    <t xml:space="preserve">Gaza Strip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</si>
  <si>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</si>
  <si>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</si>
  <si>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</si>
  <si>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</si>
  <si>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</si>
  <si>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</si>
  <si>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</si>
  <si>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</si>
  <si>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</si>
  <si>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</si>
  <si>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</si>
  <si>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</si>
  <si>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</si>
  <si>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</si>
  <si>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</si>
  <si>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 xml:space="preserve">Honduras </t>
  </si>
  <si>
    <t xml:space="preserve">Hong Kong </t>
  </si>
  <si>
    <t xml:space="preserve">Hungary </t>
  </si>
  <si>
    <t xml:space="preserve">Iceland </t>
  </si>
  <si>
    <t xml:space="preserve">India </t>
  </si>
  <si>
    <t xml:space="preserve">Indonesia </t>
  </si>
  <si>
    <t xml:space="preserve">Iran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</si>
  <si>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</si>
  <si>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</si>
  <si>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</si>
  <si>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</si>
  <si>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</si>
  <si>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</si>
  <si>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</si>
  <si>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</si>
  <si>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</si>
  <si>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</si>
  <si>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</si>
  <si>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</si>
  <si>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Korea, North </t>
  </si>
  <si>
    <t xml:space="preserve">Korea, South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</si>
  <si>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</si>
  <si>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</si>
  <si>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</si>
  <si>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</si>
  <si>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</si>
  <si>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</si>
  <si>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</si>
  <si>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</si>
  <si>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</si>
  <si>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</si>
  <si>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</si>
  <si>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Macau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</si>
  <si>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</si>
  <si>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</si>
  <si>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</si>
  <si>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</si>
  <si>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</si>
  <si>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</si>
  <si>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</si>
  <si>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</si>
  <si>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</si>
  <si>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</si>
  <si>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</si>
  <si>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</si>
  <si>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Micronesia, Fed. St. </t>
  </si>
  <si>
    <t xml:space="preserve">Moldova </t>
  </si>
  <si>
    <t xml:space="preserve">Monaco </t>
  </si>
  <si>
    <t xml:space="preserve">Mongolia </t>
  </si>
  <si>
    <t xml:space="preserve">Montserrat </t>
  </si>
  <si>
    <t xml:space="preserve">Morocco </t>
  </si>
  <si>
    <t xml:space="preserve">Mozambique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</si>
  <si>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</si>
  <si>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</si>
  <si>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</si>
  <si>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</si>
  <si>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</si>
  <si>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</si>
  <si>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</si>
  <si>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Nicaragua </t>
  </si>
  <si>
    <t xml:space="preserve">Niger </t>
  </si>
  <si>
    <t xml:space="preserve">Nigeria </t>
  </si>
  <si>
    <t xml:space="preserve">N. Mariana Islands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</si>
  <si>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</si>
  <si>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</si>
  <si>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</si>
  <si>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</si>
  <si>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</si>
  <si>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</si>
  <si>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</si>
  <si>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</si>
  <si>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</si>
  <si>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</si>
  <si>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</si>
  <si>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Puerto Rico </t>
  </si>
  <si>
    <t xml:space="preserve">Qatar </t>
  </si>
  <si>
    <t xml:space="preserve">Reunion </t>
  </si>
  <si>
    <t xml:space="preserve">Romania </t>
  </si>
  <si>
    <t xml:space="preserve">Russia </t>
  </si>
  <si>
    <t xml:space="preserve">Rwanda </t>
  </si>
  <si>
    <t xml:space="preserve">Saint Helena </t>
  </si>
  <si>
    <t xml:space="preserve">Saint Kitts &amp; Nevis </t>
  </si>
  <si>
    <t xml:space="preserve">Saint Lucia </t>
  </si>
  <si>
    <t xml:space="preserve">St Pierre &amp; Miquelon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</si>
  <si>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</si>
  <si>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</si>
  <si>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</si>
  <si>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</si>
  <si>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</si>
  <si>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</si>
  <si>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</si>
  <si>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</si>
  <si>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</si>
  <si>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</si>
  <si>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</si>
  <si>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</si>
  <si>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</si>
  <si>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</si>
  <si>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</si>
  <si>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</si>
  <si>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</si>
  <si>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</si>
  <si>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</si>
  <si>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</si>
  <si>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</si>
  <si>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</si>
  <si>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</si>
  <si>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Taiwan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</si>
  <si>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</si>
  <si>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</si>
  <si>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</si>
  <si>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</si>
  <si>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</si>
  <si>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</si>
  <si>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</si>
  <si>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</si>
  <si>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</si>
  <si>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Turks &amp; Caicos Is </t>
  </si>
  <si>
    <t xml:space="preserve">Tuvalu </t>
  </si>
  <si>
    <t xml:space="preserve">Uganda </t>
  </si>
  <si>
    <t xml:space="preserve">Ukraine </t>
  </si>
  <si>
    <t xml:space="preserve">United Arab Emirates </t>
  </si>
  <si>
    <t xml:space="preserve">United Kingdom </t>
  </si>
  <si>
    <t xml:space="preserve">Uzbekistan </t>
  </si>
  <si>
    <t xml:space="preserve">Vanuatu </t>
  </si>
  <si>
    <t xml:space="preserve">Venezuela </t>
  </si>
  <si>
    <t xml:space="preserve">Vietnam </t>
  </si>
  <si>
    <t xml:space="preserve">Virgin Islands </t>
  </si>
  <si>
    <t xml:space="preserve">Wallis and Futuna </t>
  </si>
  <si>
    <t xml:space="preserve">West Bank </t>
  </si>
  <si>
    <t xml:space="preserve">Western Sahara </t>
  </si>
  <si>
    <t xml:space="preserve">Yemen </t>
  </si>
  <si>
    <t xml:space="preserve">Zambia </t>
  </si>
  <si>
    <t xml:space="preserve">Zimbabwe </t>
  </si>
  <si>
    <t>N/A</t>
  </si>
  <si>
    <t>Phius</t>
  </si>
  <si>
    <t>Rater Notes:</t>
  </si>
  <si>
    <t>DOE ZERH</t>
  </si>
  <si>
    <t>PROG. REQ.</t>
  </si>
  <si>
    <t>System Type</t>
  </si>
  <si>
    <t>Manufacturer</t>
  </si>
  <si>
    <t>Model #</t>
  </si>
  <si>
    <t>HRV</t>
  </si>
  <si>
    <t>Individual</t>
  </si>
  <si>
    <t>ERV</t>
  </si>
  <si>
    <t>Shared</t>
  </si>
  <si>
    <t>A</t>
  </si>
  <si>
    <t>B</t>
  </si>
  <si>
    <t>C</t>
  </si>
  <si>
    <t>D</t>
  </si>
  <si>
    <t>Domestic Hot Water Systems</t>
  </si>
  <si>
    <t>Appliances</t>
  </si>
  <si>
    <t>Additional Major Electrical/Other Loads</t>
  </si>
  <si>
    <t>Describe any other additional significant energy uses loads on the property, including items like pools, hot tubs, home automation systems, fire pits, etc.</t>
  </si>
  <si>
    <t>Renewable Energy Systems</t>
  </si>
  <si>
    <t>Solar thermal system installed?</t>
  </si>
  <si>
    <t>Solar photovoltaic system installed?</t>
  </si>
  <si>
    <t>3.0.1 (3-4-14)</t>
  </si>
  <si>
    <t>1) Ventilation - cells AB42, AC42, AB51, AC51 - added formula to sum the individual branch measurments for reference only</t>
  </si>
  <si>
    <t>2) Ventilation - cell AF2  - added comment describing the "in balance" specification (+/-20% or 5cfm, whichever is greater)</t>
  </si>
  <si>
    <t>3) DHW+Lights+Appliances - added item #3 for DHW model #, AHRI certificate and photo</t>
  </si>
  <si>
    <t>4) Renewable Energy Ready - For item #1, updated the PV Watts hyperlink to the new PV Watts site…and added screen shot examples over to the right from PV Watts</t>
  </si>
  <si>
    <t>5) Heating-Cooling: added note to item 1 "HVAC installer is required to be an accredited installer approved by Energy Star (for example, ACCA) if the heating or cooling system is a split air conditioner, unitary (packaged outside) air conditioner, air-source heat pump, water/ground source ("geothermal") heat pump up to 65,000Btu/hr with a ducted distribution system or a furnace up to 225,000Btu/hr with a ducted distribution system. All other permutations of equipment (e.g. boilers, mini-split / multi-split systems) and distribution systems are exempt."</t>
  </si>
  <si>
    <t>3.0.2 (3-13-14)</t>
  </si>
  <si>
    <t>1) Added more footnotes to Building Envelope 6.2 and 6.3</t>
  </si>
  <si>
    <t>4.0.2 (5/18/17)</t>
  </si>
  <si>
    <t>1) Totally revamped workbook to reflect newest ENERGY STAR, IAP and ZERH requirements</t>
  </si>
  <si>
    <t>4.0 (8/10/17)</t>
  </si>
  <si>
    <t>1) Requirement to supply fresh air to all bedrooms</t>
  </si>
  <si>
    <t>2) Revised the previous 10' requirement for 'stretched string' distance between exhaust/suppy ports on exterior of building. Now, recommend 10', requirement is a minimum 5' separation but must follow manufacturer's recommendations.</t>
  </si>
  <si>
    <t>4.1 (1/2019)</t>
  </si>
  <si>
    <t>1) Updated entire workbook to coincide with PHIUS 2018 Standard; Energy Star V3.1, Rev09; Indoor AirPLUS v1, Rev04 &amp; DOE ZERH Requirements</t>
  </si>
  <si>
    <t>4.2 (7/2021)</t>
  </si>
  <si>
    <t>1) Updated to add Electric Vehicle Readiness Checklist items</t>
  </si>
  <si>
    <t>2) Updated to add Electrification Readiness Checklist items</t>
  </si>
  <si>
    <t>3) Updated to Phius Certified Rater/Verifier from PHIUS+ Rater/Verifer</t>
  </si>
  <si>
    <t>4) Updated to align with ENERGY STAR v3.1 (Rev11)</t>
  </si>
  <si>
    <t>Airflow</t>
  </si>
  <si>
    <t>Blower Door Test Threshold Calculator</t>
  </si>
  <si>
    <t>≥Design</t>
  </si>
  <si>
    <t>Within +5cfm or +20%</t>
  </si>
  <si>
    <t>&lt;1 Pa Pressure Difference</t>
  </si>
  <si>
    <t>5) Aligned Ventilation tab limits with those outlined in the Guidebook in terms of tolerance and allowed difference in measured vs planned ventilation rates</t>
  </si>
  <si>
    <t>State</t>
  </si>
  <si>
    <t>IL Illinois</t>
  </si>
  <si>
    <t>DE Delaware</t>
  </si>
  <si>
    <t>DC District of Columbia</t>
  </si>
  <si>
    <t>GA Georgia</t>
  </si>
  <si>
    <t>ID Idaho</t>
  </si>
  <si>
    <t>KS Kansas</t>
  </si>
  <si>
    <t>MD Maryland</t>
  </si>
  <si>
    <t>MO Missouri</t>
  </si>
  <si>
    <t>MT Montana</t>
  </si>
  <si>
    <t>NU Nunavut</t>
  </si>
  <si>
    <t>[Select]</t>
  </si>
  <si>
    <t>Certification Path</t>
  </si>
  <si>
    <t>Project Information</t>
  </si>
  <si>
    <t>Project Team</t>
  </si>
  <si>
    <t>ducted h/c</t>
  </si>
  <si>
    <r>
      <t>Building Envelope Area (ft</t>
    </r>
    <r>
      <rPr>
        <vertAlign val="superscript"/>
        <sz val="12"/>
        <color theme="1"/>
        <rFont val="Open Sans"/>
        <family val="2"/>
      </rPr>
      <t>2</t>
    </r>
    <r>
      <rPr>
        <sz val="12"/>
        <color theme="1"/>
        <rFont val="Open Sans"/>
        <family val="2"/>
      </rPr>
      <t>)</t>
    </r>
  </si>
  <si>
    <r>
      <t>Project Threshold (CFM50/ft</t>
    </r>
    <r>
      <rPr>
        <vertAlign val="superscript"/>
        <sz val="12"/>
        <color theme="1"/>
        <rFont val="Open Sans"/>
        <family val="2"/>
      </rPr>
      <t>2</t>
    </r>
    <r>
      <rPr>
        <sz val="12"/>
        <color theme="1"/>
        <rFont val="Open Sans"/>
        <family val="2"/>
      </rPr>
      <t>)</t>
    </r>
  </si>
  <si>
    <t>Project Threshold (CFM50)</t>
  </si>
  <si>
    <r>
      <t>(CFM50/ft</t>
    </r>
    <r>
      <rPr>
        <b/>
        <vertAlign val="superscript"/>
        <sz val="12"/>
        <color theme="1"/>
        <rFont val="Open Sans"/>
        <family val="2"/>
      </rPr>
      <t>2</t>
    </r>
    <r>
      <rPr>
        <b/>
        <sz val="12"/>
        <color theme="1"/>
        <rFont val="Open Sans"/>
        <family val="2"/>
      </rPr>
      <t>)</t>
    </r>
  </si>
  <si>
    <t>Depressurization Test Result</t>
  </si>
  <si>
    <t>Pressurization Test Result</t>
  </si>
  <si>
    <t>Average Test Result</t>
  </si>
  <si>
    <t>Criteria Passed?</t>
  </si>
  <si>
    <t>CFM50</t>
  </si>
  <si>
    <t>Preliminary Test</t>
  </si>
  <si>
    <t>Building is 5+ stories in height &amp; non-combustible construction?</t>
  </si>
  <si>
    <t>Vent Type</t>
  </si>
  <si>
    <t>system type</t>
  </si>
  <si>
    <t>Rater Confirmed</t>
  </si>
  <si>
    <t>Status</t>
  </si>
  <si>
    <t>E/HRV #</t>
  </si>
  <si>
    <t>Design Airflow
(cfm)</t>
  </si>
  <si>
    <t>Supply</t>
  </si>
  <si>
    <t>Exhaust</t>
  </si>
  <si>
    <t>Room Pressure Difference [Pa]</t>
  </si>
  <si>
    <t>Room Type</t>
  </si>
  <si>
    <t>Design
(cfm)</t>
  </si>
  <si>
    <t>Bedroom</t>
  </si>
  <si>
    <t>Cooktop filter</t>
  </si>
  <si>
    <t>MERV 3+</t>
  </si>
  <si>
    <t>Washable Mesh</t>
  </si>
  <si>
    <t>Other</t>
  </si>
  <si>
    <t>supply rooms</t>
  </si>
  <si>
    <t>Living Room</t>
  </si>
  <si>
    <t>Dining Room</t>
  </si>
  <si>
    <t>Corridor</t>
  </si>
  <si>
    <t>Multipurpose</t>
  </si>
  <si>
    <t>Bathroom</t>
  </si>
  <si>
    <t>1/2 Bath</t>
  </si>
  <si>
    <t>Kitchen</t>
  </si>
  <si>
    <t>Laundry</t>
  </si>
  <si>
    <t>Trash</t>
  </si>
  <si>
    <t>Mechanical</t>
  </si>
  <si>
    <t>exhaust rooms</t>
  </si>
  <si>
    <t>Phius Certified Rater:</t>
  </si>
  <si>
    <t>Company Name</t>
  </si>
  <si>
    <t>Contact Name</t>
  </si>
  <si>
    <t>Architect:</t>
  </si>
  <si>
    <t>General Contractor / Builder:</t>
  </si>
  <si>
    <t>Number of Stories</t>
  </si>
  <si>
    <t>1) Revised Intro page layout</t>
  </si>
  <si>
    <t>2) Revised Building Envelope section for blower door testing inputs</t>
  </si>
  <si>
    <t>3) Added ability to include multiple ventilation systems and aligned tab limits with those outlined in the guidebook.</t>
  </si>
  <si>
    <t>4.2.1 (5/2023)</t>
  </si>
  <si>
    <t>Duct R-Value
(Supply)</t>
  </si>
  <si>
    <t>Duct R-Value
(Exhaust)</t>
  </si>
  <si>
    <t>Final Test (Taped - if necessary)</t>
  </si>
  <si>
    <t>Final Test (Untaped - mandatory)</t>
  </si>
  <si>
    <t>HERS Score with PV:</t>
  </si>
  <si>
    <t>HERS Score without PV:</t>
  </si>
  <si>
    <t xml:space="preserve"> DOE ZERH Builder ID#:</t>
  </si>
  <si>
    <t>Array 1</t>
  </si>
  <si>
    <t>Array 2</t>
  </si>
  <si>
    <t>Array 3</t>
  </si>
  <si>
    <t>Array 4</t>
  </si>
  <si>
    <t>MERV Rating of Filter</t>
  </si>
  <si>
    <t>Minotair</t>
  </si>
  <si>
    <t>Phius CORE 2021</t>
  </si>
  <si>
    <t>Phius ZERO 2021</t>
  </si>
  <si>
    <t>Phius CORE 2024</t>
  </si>
  <si>
    <t>Phius ZERO 2024</t>
  </si>
  <si>
    <t>Provide AHRI certificate and/or manufacturer's detailed specs of each installed heating, cooling, and DHW system.</t>
  </si>
  <si>
    <t>Provide DOE ZERH Certificate.</t>
  </si>
  <si>
    <t>Provide Air Tightness Test Report (depressurization and pressurization).</t>
  </si>
  <si>
    <t>ZERH</t>
  </si>
  <si>
    <t>3.0.1</t>
  </si>
  <si>
    <t>3.0.2</t>
  </si>
  <si>
    <t>4.0.1</t>
  </si>
  <si>
    <t>0.0.1</t>
  </si>
  <si>
    <t>0.0.2</t>
  </si>
  <si>
    <t>0.0.3</t>
  </si>
  <si>
    <t>0.0.4</t>
  </si>
  <si>
    <t>0.1.1</t>
  </si>
  <si>
    <t>0.1.2</t>
  </si>
  <si>
    <t>0.2.1</t>
  </si>
  <si>
    <t>0.3.1</t>
  </si>
  <si>
    <t>0.3.2</t>
  </si>
  <si>
    <t>0.4.1</t>
  </si>
  <si>
    <t>0.5.1</t>
  </si>
  <si>
    <t>0.6.1</t>
  </si>
  <si>
    <t>0.1.1.1</t>
  </si>
  <si>
    <t>0.1.1.2</t>
  </si>
  <si>
    <t>0.3.3</t>
  </si>
  <si>
    <t>0.6.2</t>
  </si>
  <si>
    <t>0.1.3</t>
  </si>
  <si>
    <t>0.1.3.1</t>
  </si>
  <si>
    <t>2.1.1</t>
  </si>
  <si>
    <t>6.0.1</t>
  </si>
  <si>
    <t>6.0.2</t>
  </si>
  <si>
    <t>6.0.3</t>
  </si>
  <si>
    <t>5.0.1</t>
  </si>
  <si>
    <t>5.0.2</t>
  </si>
  <si>
    <t>5.0.3</t>
  </si>
  <si>
    <t>5.0.4</t>
  </si>
  <si>
    <t>5.0.5</t>
  </si>
  <si>
    <t>5.0.6</t>
  </si>
  <si>
    <t>5.0.8</t>
  </si>
  <si>
    <t>5.1.1</t>
  </si>
  <si>
    <t>0 - Key Documents</t>
  </si>
  <si>
    <t>1 - Building Envelope</t>
  </si>
  <si>
    <t>2 - Ventilation</t>
  </si>
  <si>
    <t>0.0.5</t>
  </si>
  <si>
    <t>Provide datasheets of any product that has been changed since Phius Design Review.</t>
  </si>
  <si>
    <t>Provide Indoor airPLUS Certificate.</t>
  </si>
  <si>
    <t>Miscellaneous Exhaust</t>
  </si>
  <si>
    <t>Measured Airflow
(cfm)</t>
  </si>
  <si>
    <t>Model</t>
  </si>
  <si>
    <t>Make-up Air System</t>
  </si>
  <si>
    <t>ERV/HRV Defrost</t>
  </si>
  <si>
    <t>Electric</t>
  </si>
  <si>
    <t>Hot Water Loop</t>
  </si>
  <si>
    <t>Energy Star Certificate Uploaded?</t>
  </si>
  <si>
    <t>Exhaust Hood Type</t>
  </si>
  <si>
    <t>Recirculation</t>
  </si>
  <si>
    <t>Direct Exhaust</t>
  </si>
  <si>
    <t>Ventilator Defrost Systems</t>
  </si>
  <si>
    <t>n/a</t>
  </si>
  <si>
    <t>Earth Tube</t>
  </si>
  <si>
    <t>Ground Loop</t>
  </si>
  <si>
    <t>Enter loop length:</t>
  </si>
  <si>
    <t xml:space="preserve">Enter approximate depth: </t>
  </si>
  <si>
    <t>Measure loop pump power:</t>
  </si>
  <si>
    <t>Project team has demonstrated the ground loop / earth tube control logic is set up properly.</t>
  </si>
  <si>
    <t>Photos Uploaded?</t>
  </si>
  <si>
    <t>Heating/Cooling System</t>
  </si>
  <si>
    <t>Prog Req.</t>
  </si>
  <si>
    <t>Quantity</t>
  </si>
  <si>
    <t>Type 1</t>
  </si>
  <si>
    <t>Type 2</t>
  </si>
  <si>
    <t>Type 3</t>
  </si>
  <si>
    <t>Dishwashers</t>
  </si>
  <si>
    <t>Clothes Washers</t>
  </si>
  <si>
    <t>Clothes Dryers</t>
  </si>
  <si>
    <t>Fuel Type</t>
  </si>
  <si>
    <t>Range/Oven Combination</t>
  </si>
  <si>
    <t>Wall Oven</t>
  </si>
  <si>
    <t>Cooktop</t>
  </si>
  <si>
    <t>Range Hood</t>
  </si>
  <si>
    <t>Direct Exhaust or Recirc?</t>
  </si>
  <si>
    <t>Dehumidifier</t>
  </si>
  <si>
    <t>Miscellaneous</t>
  </si>
  <si>
    <t>5.0.7</t>
  </si>
  <si>
    <t>5.0.9</t>
  </si>
  <si>
    <t>5.0.10</t>
  </si>
  <si>
    <t>5.0.1.1</t>
  </si>
  <si>
    <t>5.0.1.2</t>
  </si>
  <si>
    <t>5.0.1.3</t>
  </si>
  <si>
    <t>5.0.1.4</t>
  </si>
  <si>
    <t>5.0.2.1</t>
  </si>
  <si>
    <t>5.0.2.2</t>
  </si>
  <si>
    <t>5.0.3.1</t>
  </si>
  <si>
    <t>5.0.3.2</t>
  </si>
  <si>
    <t>5.0.4.1</t>
  </si>
  <si>
    <t>5.0.4.2</t>
  </si>
  <si>
    <t>5.0.5.1</t>
  </si>
  <si>
    <t>5.0.5.2</t>
  </si>
  <si>
    <t>5.0.6.1</t>
  </si>
  <si>
    <t>5.0.6.2</t>
  </si>
  <si>
    <t>5.0.7.1</t>
  </si>
  <si>
    <t>5.0.7.2</t>
  </si>
  <si>
    <t>Type 4</t>
  </si>
  <si>
    <t>Type 5</t>
  </si>
  <si>
    <t>Type 6</t>
  </si>
  <si>
    <t>Refrigerators Freezers
Wine Coolers</t>
  </si>
  <si>
    <t>5.0.1.5</t>
  </si>
  <si>
    <t>5.0.1.6</t>
  </si>
  <si>
    <t>5.0.8.1</t>
  </si>
  <si>
    <t>5.0.8.2</t>
  </si>
  <si>
    <t>5.0.9.1</t>
  </si>
  <si>
    <t>5.0.9.2</t>
  </si>
  <si>
    <t>5.0.10.1</t>
  </si>
  <si>
    <t>5.0.10.2</t>
  </si>
  <si>
    <t>Rater Notes</t>
  </si>
  <si>
    <t>4.0.1.1</t>
  </si>
  <si>
    <t>4.0.1.2</t>
  </si>
  <si>
    <t>Hot Water System Type</t>
  </si>
  <si>
    <t>Gas</t>
  </si>
  <si>
    <t>Model#</t>
  </si>
  <si>
    <t>Ducted</t>
  </si>
  <si>
    <t>Ductless</t>
  </si>
  <si>
    <t>Describe any supplemental heating/cooling systems installed:</t>
  </si>
  <si>
    <t>3.0.1.1</t>
  </si>
  <si>
    <t>3.0.1.2</t>
  </si>
  <si>
    <t>Phius Certified Consultant (CPHC):</t>
  </si>
  <si>
    <t>HVAC Contractor:</t>
  </si>
  <si>
    <t>4 - Domestic Hot Water</t>
  </si>
  <si>
    <t>0.5.2</t>
  </si>
  <si>
    <t>Provide shop drawings or documentation that show the tilt, azimuth, and kW size of each installed PV system.</t>
  </si>
  <si>
    <t>Direct Exhaust Range Hood</t>
  </si>
  <si>
    <t>Direct Exhaust Bathroom Fan</t>
  </si>
  <si>
    <t>6 - Renewables &amp; Electrification</t>
  </si>
  <si>
    <t>5 - Appliances &amp; Electrical Loads</t>
  </si>
  <si>
    <t>3 - Heating &amp; Cooling</t>
  </si>
  <si>
    <t xml:space="preserve">Key Documents 
Phius Quality Assurance </t>
  </si>
  <si>
    <t>Heating &amp; Cooling
Phius Quality Assurance</t>
  </si>
  <si>
    <t>Appliances &amp; Electrical  Loads
Phius Quality Assurance</t>
  </si>
  <si>
    <t>Renewables &amp; Electrification
Phius Quality Assurance</t>
  </si>
  <si>
    <t>For all other appliances, provide equivalent documentation.</t>
  </si>
  <si>
    <t>IAP</t>
  </si>
  <si>
    <t>Domestic Hot Water 
Phius Quality Assurance</t>
  </si>
  <si>
    <t>Area:</t>
  </si>
  <si>
    <t>Orientation:</t>
  </si>
  <si>
    <t>Tilt:</t>
  </si>
  <si>
    <t>System type:</t>
  </si>
  <si>
    <t>Peak production (W):</t>
  </si>
  <si>
    <t>ESTAR</t>
  </si>
  <si>
    <t>AHRI Certificate Uploaded?</t>
  </si>
  <si>
    <t>Clothes Dryer</t>
  </si>
  <si>
    <t>Range/Oven</t>
  </si>
  <si>
    <t>Electric Heat Pump</t>
  </si>
  <si>
    <t>Electric Condensing</t>
  </si>
  <si>
    <t>Electric Exhaust Vented</t>
  </si>
  <si>
    <t>Gas Exhaust Vented</t>
  </si>
  <si>
    <t>Electric Induction</t>
  </si>
  <si>
    <t>Ventilation
Phius Quality Assurance</t>
  </si>
  <si>
    <t xml:space="preserve"> Measured Airflow
(cfm)</t>
  </si>
  <si>
    <t>2.6.1</t>
  </si>
  <si>
    <t>2.6.2</t>
  </si>
  <si>
    <t>2.6.3</t>
  </si>
  <si>
    <t>Measured
(cfm)</t>
  </si>
  <si>
    <t>Total # Dwelling Units</t>
  </si>
  <si>
    <t>CO-REQUISITE PROGRAM ELIGIBILITY</t>
  </si>
  <si>
    <t>EPA Indoor airPLUS</t>
  </si>
  <si>
    <t>DOE ZERO ENERGY READY HOME (ZERH)</t>
  </si>
  <si>
    <t>Responsible parties for completing each tab are listed here.</t>
  </si>
  <si>
    <t>Auxiliary Ventilation Systems</t>
  </si>
  <si>
    <t xml:space="preserve">         Whole Building Airtightness Testing
Phius Quality Assurance </t>
  </si>
  <si>
    <r>
      <rPr>
        <b/>
        <sz val="18"/>
        <color theme="2"/>
        <rFont val="Open Sans"/>
        <family val="2"/>
      </rPr>
      <t>Whole Building Ai</t>
    </r>
    <r>
      <rPr>
        <b/>
        <sz val="18"/>
        <color theme="0"/>
        <rFont val="Open Sans"/>
        <family val="2"/>
      </rPr>
      <t>rtightness Testing</t>
    </r>
  </si>
  <si>
    <r>
      <rPr>
        <sz val="12"/>
        <color theme="1"/>
        <rFont val="Open Sans"/>
        <family val="2"/>
      </rPr>
      <t xml:space="preserve">Total airflow measured at ventilation unit at design </t>
    </r>
    <r>
      <rPr>
        <b/>
        <u/>
        <sz val="12"/>
        <color theme="1"/>
        <rFont val="Open Sans"/>
        <family val="2"/>
      </rPr>
      <t>24/7</t>
    </r>
    <r>
      <rPr>
        <sz val="12"/>
        <rFont val="Open Sans"/>
        <family val="2"/>
      </rPr>
      <t xml:space="preserve"> air flow setting. </t>
    </r>
  </si>
  <si>
    <t>Register Location (Exhaust)</t>
  </si>
  <si>
    <t>Register Location (Supply)</t>
  </si>
  <si>
    <t>Type of ERV/HRV defrost</t>
  </si>
  <si>
    <t>Measured
Fan Power 
(Watts)</t>
  </si>
  <si>
    <t>2.2.1</t>
  </si>
  <si>
    <t>2.2.2</t>
  </si>
  <si>
    <t>2.2.3</t>
  </si>
  <si>
    <t>2.3.1</t>
  </si>
  <si>
    <t>2.3.2</t>
  </si>
  <si>
    <t>2.3.3</t>
  </si>
  <si>
    <t>2.6.4</t>
  </si>
  <si>
    <t>Total Ventilation Airflow Rates</t>
  </si>
  <si>
    <t>[Select Room Type - Supply]</t>
  </si>
  <si>
    <t>[Select Room Type - Exhaust]</t>
  </si>
  <si>
    <t>CERV</t>
  </si>
  <si>
    <t>If a ground loop or earth tube was installed:</t>
  </si>
  <si>
    <t>2.2.4</t>
  </si>
  <si>
    <t>0.3.4</t>
  </si>
  <si>
    <t>If ventilation system is a Minotair, provide a completed Phius MINOTAIR PentaCare calculator.</t>
  </si>
  <si>
    <t>0.2.2</t>
  </si>
  <si>
    <t>0.1.2.1</t>
  </si>
  <si>
    <t>0.1.2.2</t>
  </si>
  <si>
    <t>Insulated Assemblies (Material &amp; R-value verification)</t>
  </si>
  <si>
    <t>Windows &amp; Doors</t>
  </si>
  <si>
    <t>Airtightness</t>
  </si>
  <si>
    <t>Electric Resistance</t>
  </si>
  <si>
    <t>If no NFRC sticker, provide Window Purchase Order or Shop Drawings.</t>
  </si>
  <si>
    <t>Provide duct/pipe layout drawing, total system design airflow, branch design airflows, and schedule showing duct/pipe sizes and insulation.</t>
  </si>
  <si>
    <t>Measurement</t>
  </si>
  <si>
    <t>Supply Airflow (24/7)</t>
  </si>
  <si>
    <t>Exhaust Airflow (24/7)</t>
  </si>
  <si>
    <t>Electric Efficiency (W/cfm)</t>
  </si>
  <si>
    <t>Dwelling Unit Type</t>
  </si>
  <si>
    <t>Studio</t>
  </si>
  <si>
    <t>3 Bdr</t>
  </si>
  <si>
    <t>enter supply register location here (Master Bed, Guest Bed, etc.)</t>
  </si>
  <si>
    <t>enter exhaust register location here (Kitchen, Master Bath, etc.)</t>
  </si>
  <si>
    <t>Common Space</t>
  </si>
  <si>
    <t>Common Space Type</t>
  </si>
  <si>
    <t>2.1.2</t>
  </si>
  <si>
    <t>2.1.3</t>
  </si>
  <si>
    <t>2.1.4</t>
  </si>
  <si>
    <t>2.1.5</t>
  </si>
  <si>
    <t>2.1.6</t>
  </si>
  <si>
    <t>2.1.7</t>
  </si>
  <si>
    <t>2.1.8</t>
  </si>
  <si>
    <t>2.1.9</t>
  </si>
  <si>
    <t>2.1.10</t>
  </si>
  <si>
    <t>2.1.11</t>
  </si>
  <si>
    <t>2.1.12</t>
  </si>
  <si>
    <t>1 Bdr</t>
  </si>
  <si>
    <t>2 Bdr</t>
  </si>
  <si>
    <t>4 Bdr</t>
  </si>
  <si>
    <t>5 bdr</t>
  </si>
  <si>
    <t>2.2.5</t>
  </si>
  <si>
    <t>2.2.6</t>
  </si>
  <si>
    <t>2.2.7</t>
  </si>
  <si>
    <t>2.2.8</t>
  </si>
  <si>
    <t>2.2.9</t>
  </si>
  <si>
    <t>2.2.10</t>
  </si>
  <si>
    <t>2.2.11</t>
  </si>
  <si>
    <t>2.2.12</t>
  </si>
  <si>
    <t>2.3.4</t>
  </si>
  <si>
    <t>2.3.5</t>
  </si>
  <si>
    <t>2.3.6</t>
  </si>
  <si>
    <t>2.3.7</t>
  </si>
  <si>
    <t>2.3.8</t>
  </si>
  <si>
    <t>2.3.9</t>
  </si>
  <si>
    <t>2.3.10</t>
  </si>
  <si>
    <t xml:space="preserve">Any additional content needed for clarification of building and its construction shall be added to Rater Notes in this spreadsheet. </t>
  </si>
  <si>
    <t>The Phius Certified Rater is responsible for verifying all items on this worksheet.</t>
  </si>
  <si>
    <t xml:space="preserve">  Any additional content needed for clarification of building and its construction shall be added to Rater Notes in this spreadsheet. </t>
  </si>
  <si>
    <t xml:space="preserve">The Phius Certified Rater is responsible for verifying all items on this worksheet.  </t>
  </si>
  <si>
    <t>The Phius Certified Rater is responsible for measuring all ventilation air flows and verifying all items on this worksheet.</t>
  </si>
  <si>
    <t>Provide Project Team's detailed lighting plan.</t>
  </si>
  <si>
    <t>Ducted or Ductless?</t>
  </si>
  <si>
    <t>Individual or Shared?</t>
  </si>
  <si>
    <t>Heating/Cooling System Type</t>
  </si>
  <si>
    <t>HPWH (inside)</t>
  </si>
  <si>
    <t>HPWH (outside)</t>
  </si>
  <si>
    <t>Electric (tanked)</t>
  </si>
  <si>
    <t>Electric (tankless)</t>
  </si>
  <si>
    <t>Gas (tanked)</t>
  </si>
  <si>
    <t>Gas (tankless)</t>
  </si>
  <si>
    <t>water source heat pump</t>
  </si>
  <si>
    <t>ground source heat pump</t>
  </si>
  <si>
    <t>fan coil</t>
  </si>
  <si>
    <t>furnace</t>
  </si>
  <si>
    <t>hydronic</t>
  </si>
  <si>
    <t>air source heat pump</t>
  </si>
  <si>
    <t>Heating/Cooling System description (1)</t>
  </si>
  <si>
    <t>Heating/Cooling System description (2)</t>
  </si>
  <si>
    <t>2.3.11</t>
  </si>
  <si>
    <t xml:space="preserve">The Phius Certified Rater is responsible for providing these key documents in Section 4 of the Phius On-Site QA folder (*Coordinate with CPHC).  Any additional content needed for clarification of building and its construction shall be added to Rater Notes in this spreadsheet. </t>
  </si>
  <si>
    <t>Provide completed ZERH SF Homes National Rater Checklist or ZERH MF EV Ready Checklist.</t>
  </si>
  <si>
    <t>Provide completed ZERH PV-Ready Checklist.</t>
  </si>
  <si>
    <t>0.6.3</t>
  </si>
  <si>
    <t>Ventilation System Installation &amp; Airflow Testing Verification</t>
  </si>
  <si>
    <t>2.5.1</t>
  </si>
  <si>
    <t>2.5.2</t>
  </si>
  <si>
    <t>2.5.3</t>
  </si>
  <si>
    <t>2.5.4</t>
  </si>
  <si>
    <t>2.5.5</t>
  </si>
  <si>
    <t>2.5.6</t>
  </si>
  <si>
    <t>2.5.7</t>
  </si>
  <si>
    <t>2.5.8</t>
  </si>
  <si>
    <t>2.5.9</t>
  </si>
  <si>
    <t>2.5.10</t>
  </si>
  <si>
    <t>2.5.11</t>
  </si>
  <si>
    <t>2.4.11</t>
  </si>
  <si>
    <t>2.4.10</t>
  </si>
  <si>
    <t>2.4.9</t>
  </si>
  <si>
    <t>2.4.8</t>
  </si>
  <si>
    <t>2.4.7</t>
  </si>
  <si>
    <t>2.4.6</t>
  </si>
  <si>
    <t>2.4.5</t>
  </si>
  <si>
    <t>2.4.4</t>
  </si>
  <si>
    <t>2.4.3</t>
  </si>
  <si>
    <t>2.4.2</t>
  </si>
  <si>
    <t>2.4.1</t>
  </si>
  <si>
    <t>Measured within 10% of each other</t>
  </si>
  <si>
    <t>2.4.12</t>
  </si>
  <si>
    <t>2.5.12</t>
  </si>
  <si>
    <t>2.3.12</t>
  </si>
  <si>
    <t>System Type #1</t>
  </si>
  <si>
    <t>System Type #2</t>
  </si>
  <si>
    <t>System Type #3</t>
  </si>
  <si>
    <t>System Type #4</t>
  </si>
  <si>
    <t>System Type #5</t>
  </si>
  <si>
    <t>The ventilation rates of the individual registers shall be measured at the design 24/7 ventilation rate.</t>
  </si>
  <si>
    <t>Functional Agent</t>
  </si>
  <si>
    <t>Credentialed per listing on www.energystar.gov/ftas</t>
  </si>
  <si>
    <t>Licensed Professional Mechanical Engineer</t>
  </si>
  <si>
    <t>Representative of the Original Equipment Manufacturer (OEM)</t>
  </si>
  <si>
    <t>Radon Zone</t>
  </si>
  <si>
    <t>Zone 1</t>
  </si>
  <si>
    <t>Zone 2</t>
  </si>
  <si>
    <t>Zone 3</t>
  </si>
  <si>
    <t>Co-Requisite Eligibility</t>
  </si>
  <si>
    <t>Certification Required</t>
  </si>
  <si>
    <t>Compliance Required, Certification not Required</t>
  </si>
  <si>
    <t>No Requirements</t>
  </si>
  <si>
    <t>3 - Heating &amp;  Cooling</t>
  </si>
  <si>
    <t>Indiv Heating, Cooling, HW</t>
  </si>
  <si>
    <t>Heating/Cooling Only</t>
  </si>
  <si>
    <t>Water Heating Only</t>
  </si>
  <si>
    <t>&gt;80%</t>
  </si>
  <si>
    <t>CO-REQUISITE PROGRAM VERSION</t>
  </si>
  <si>
    <t>Program</t>
  </si>
  <si>
    <t>Program Eligibility</t>
  </si>
  <si>
    <t>Indoor Air Plus</t>
  </si>
  <si>
    <t>Indoor airPlus Version 1, Rev.4</t>
  </si>
  <si>
    <t>Building Permit Date</t>
  </si>
  <si>
    <t>Project Certification Standard</t>
  </si>
  <si>
    <t>ENERGY STAR Single Family New Homes Construction (SFNH)</t>
  </si>
  <si>
    <t>Input the applicable program version based on the project permit date and its geographic location based on co-requisite program guidelines.</t>
  </si>
  <si>
    <t>ZERH Program Version (MF)</t>
  </si>
  <si>
    <t>ZERH Program Version (SF)</t>
  </si>
  <si>
    <r>
      <rPr>
        <b/>
        <sz val="16"/>
        <color theme="1"/>
        <rFont val="Open Sans"/>
        <family val="2"/>
      </rPr>
      <t>Welcome to the Phius Quality Assurance Workbook for Single Family Projects!</t>
    </r>
    <r>
      <rPr>
        <sz val="16"/>
        <color theme="1"/>
        <rFont val="Open Sans"/>
        <family val="2"/>
      </rPr>
      <t xml:space="preserve">
</t>
    </r>
  </si>
  <si>
    <t>Phius Project Number</t>
  </si>
  <si>
    <t>0.6.4</t>
  </si>
  <si>
    <t>0 - Certificates &amp; Summaries / Co-requisite Programs</t>
  </si>
  <si>
    <t>Multifamily National Program Version 2</t>
  </si>
  <si>
    <t>Multifamily for California Program Version 2</t>
  </si>
  <si>
    <t>Single Family National Program Version 2</t>
  </si>
  <si>
    <t>Single Family for California Program Version 2</t>
  </si>
  <si>
    <t>Energy Star (Multifamily)</t>
  </si>
  <si>
    <t>Energy Star (Single Family)</t>
  </si>
  <si>
    <t>Data entry cells are in teal. Checkbox cells are in white. Calculation cells are in light gray.  Do not change the calculation cells!</t>
  </si>
  <si>
    <r>
      <rPr>
        <b/>
        <u/>
        <sz val="12"/>
        <rFont val="Open Sans"/>
        <family val="2"/>
      </rPr>
      <t>Certification Criteria</t>
    </r>
    <r>
      <rPr>
        <b/>
        <sz val="12"/>
        <rFont val="Open Sans"/>
        <family val="2"/>
      </rPr>
      <t xml:space="preserve">
</t>
    </r>
    <r>
      <rPr>
        <sz val="12"/>
        <rFont val="Open Sans"/>
        <family val="2"/>
      </rPr>
      <t xml:space="preserve">The Phius Certification process for single family projects includes energy modeling and design consulting performed by a Certified Passive House Consultant (CPHC) to demonstrate compliance with Phius program energy performance metrics, as well as on-site verification of all critical project energy features by a Phius Certified Rater. 
Projects within the United States must be certified under the EPA ENERGY STAR Single Family New Home (SFNH), DOE Zero Energy Ready Homes (ZERH), and EPA Indoor airPLUS (IAP) programs. 
Projects located outside of the United States must meet certification criteria from the National Version 3.2 for Single Family New Homes, even though certification is not required. 
For full program requirements, please see the Phius Certification Guidebook (https://www.phius.org/phius-certification-guidebook).
</t>
    </r>
  </si>
  <si>
    <t>There are seven worksheets to complete (see the  tabs below).</t>
  </si>
  <si>
    <t>Select the applicable eligibility based on the Phius Certification Guidebook
Section 1.5.3 Program Eligibility Criteria</t>
  </si>
  <si>
    <t>Building Owner:</t>
  </si>
  <si>
    <r>
      <rPr>
        <b/>
        <u/>
        <sz val="12"/>
        <rFont val="Open Sans"/>
        <family val="2"/>
      </rPr>
      <t>Using This Workbook</t>
    </r>
    <r>
      <rPr>
        <sz val="12"/>
        <rFont val="Open Sans"/>
        <family val="2"/>
      </rPr>
      <t xml:space="preserve">
This workbook shall be used only for Phius projects encompassing single family homes. For duplexes and townhouses the Phius Multifamily Workbook shall be used and verified by a either a Phius Certified Rater or Verifier with the multifamily designation.  For a multifamily apartment and condo project the Phius Multifamily Workbook shall be used and verified by a Phius Certified Verifier with the multifamily designation.</t>
    </r>
  </si>
  <si>
    <t>National Program, Version 3.2</t>
  </si>
  <si>
    <t>National Program, Version 1.2</t>
  </si>
  <si>
    <t>California Program, Version 1.4</t>
  </si>
  <si>
    <t>California Program, Version 3.4</t>
  </si>
  <si>
    <r>
      <rPr>
        <u/>
        <sz val="12"/>
        <color rgb="FF0E2746"/>
        <rFont val="Open Sans"/>
        <family val="2"/>
      </rPr>
      <t>Questions</t>
    </r>
    <r>
      <rPr>
        <sz val="12"/>
        <color rgb="FF0E2746"/>
        <rFont val="Open Sans"/>
        <family val="2"/>
      </rPr>
      <t xml:space="preserve"> regarding particular checklist items should be directed </t>
    </r>
    <r>
      <rPr>
        <u/>
        <sz val="12"/>
        <color rgb="FF0E2746"/>
        <rFont val="Open Sans"/>
        <family val="2"/>
      </rPr>
      <t>first</t>
    </r>
    <r>
      <rPr>
        <sz val="12"/>
        <color rgb="FF0E2746"/>
        <rFont val="Open Sans"/>
        <family val="2"/>
      </rPr>
      <t xml:space="preserve"> to the Phius Certified Rater for the project.  
- Contact </t>
    </r>
    <r>
      <rPr>
        <b/>
        <sz val="12"/>
        <color rgb="FF0E2746"/>
        <rFont val="Open Sans"/>
        <family val="2"/>
      </rPr>
      <t>https://www.phius.org/help</t>
    </r>
    <r>
      <rPr>
        <sz val="12"/>
        <color rgb="FF0E2746"/>
        <rFont val="Open Sans"/>
        <family val="2"/>
      </rPr>
      <t xml:space="preserve"> for questions regarding the certification process for any project.</t>
    </r>
  </si>
  <si>
    <t>Data entry cells are in teal (pixelated).  Checkbox cells are in white.  Calculated cells are in light gray.  Do not change the calculation cells!</t>
  </si>
  <si>
    <t>Required input cells.</t>
  </si>
  <si>
    <t>Select best option.</t>
  </si>
  <si>
    <t>Calculations (do not change)</t>
  </si>
  <si>
    <t>Minotair - If ventilation system is a Minotair complete sections 2.1.1-2.1.8, skip sections 2.1.9, 2.1.10, 2.2-2.6, and complete sections 2.7-2.8.</t>
  </si>
  <si>
    <t>Provide contract documents for any off-site renewable production that align with Appendix N-13.3 (Renewable Energy) of the Phius 2024 Certification Guidebook.</t>
  </si>
  <si>
    <t>3.0.1.3</t>
  </si>
  <si>
    <t>3.0.1.4</t>
  </si>
  <si>
    <t>4.0.1.3</t>
  </si>
  <si>
    <t>4.0.1.4</t>
  </si>
  <si>
    <r>
      <t xml:space="preserve">Phius Quality Assurance Workbook  
  for  Single Family Projects - v24.1.0 </t>
    </r>
    <r>
      <rPr>
        <b/>
        <i/>
        <sz val="16"/>
        <color theme="1"/>
        <rFont val="Open Sans"/>
        <family val="2"/>
      </rPr>
      <t>(August 2024)</t>
    </r>
  </si>
  <si>
    <t>Pressure</t>
  </si>
  <si>
    <t>Project Path</t>
  </si>
  <si>
    <t>Prescriptive</t>
  </si>
  <si>
    <t>Performance</t>
  </si>
  <si>
    <t>Mandatory for Prescriptive Path Projects, optional for all others.</t>
  </si>
  <si>
    <t>Sum of Supply Airflows by E/HRV:</t>
  </si>
  <si>
    <t>Sum of Exhaust Airflows by E/HRV:</t>
  </si>
  <si>
    <t>Ventilation Unit Total Airflow Rates (24/7)</t>
  </si>
  <si>
    <t>Certification Required in the US</t>
  </si>
  <si>
    <t>Indoor airPlus Version 2, Gold</t>
  </si>
  <si>
    <t>Indoor airPlus Version 2, Certified</t>
  </si>
  <si>
    <t>Confirm most current set of building drawings used by Rater have been included in the project documentation folder:</t>
  </si>
  <si>
    <t>Phius Quality Control Field Checklist Completed.</t>
  </si>
  <si>
    <t>HERS® Index</t>
  </si>
  <si>
    <t>HERS® Index with photovoltaic system:</t>
  </si>
  <si>
    <t>HERS® Index without photovoltaic system:</t>
  </si>
  <si>
    <t>0.1.3.2</t>
  </si>
  <si>
    <t>Provide Energy Star Certificate or Home Report.</t>
  </si>
  <si>
    <t xml:space="preserve">Provide insulation datasheets that were not submitted during Phius Design Review.* </t>
  </si>
  <si>
    <t>Provide insulation datasheets when a product has been changed since Phius Design Review.</t>
  </si>
  <si>
    <t>Provide Energy Star datasheet  (https://www.energystar.gov/products) or AHRI Certificate for each installed DHW system.</t>
  </si>
  <si>
    <t>Provide Energy Star Certificate (https://www.energystar.gov/products) for each builder-installed appliance and dehumidifier.</t>
  </si>
  <si>
    <r>
      <t>Energy Star Certificate</t>
    </r>
    <r>
      <rPr>
        <b/>
        <strike/>
        <sz val="12"/>
        <color theme="1"/>
        <rFont val="Open Sans"/>
        <family val="2"/>
      </rPr>
      <t xml:space="preserve"> </t>
    </r>
    <r>
      <rPr>
        <b/>
        <sz val="12"/>
        <color theme="1"/>
        <rFont val="Open Sans"/>
        <family val="2"/>
      </rPr>
      <t>Uploaded?</t>
    </r>
  </si>
  <si>
    <t>Tag Name (aligned with Mechanical Schedule, e.g., HP-1)</t>
  </si>
  <si>
    <t>Energy Star Multifamily New Construction (MFNC):  Provide Testing and Balancing (TAB) report of ducted ventilation system.</t>
  </si>
  <si>
    <t>Energy Star Multifamily New Construction (MFNC):  All items under Line 4, "Air Balancing of Supply Registers &amp; Return Grilles," of the National HVAC Functional Testing Checklist, Version 1 / 1.1 / 1.2 (Rev. 04) are required.</t>
  </si>
  <si>
    <t>Energy Star Single Family New Home (SFNH):  Provide Energy Star SFNH National HVAC Commissioning Checklist, Version 3 / 3.1 / 3.2 (Rev. 13), and all items under line 4, "Air Balancing of Supply Registers &amp; Return Grilles," are required.</t>
  </si>
  <si>
    <t>Provide Building Summary from HERS® Rating Software.</t>
  </si>
  <si>
    <t>Energy Star Multifamily New Construction Program (MFNC):  Provide Energy Star Multifamily Workbook.</t>
  </si>
  <si>
    <t>Mechanical Systems Designer:</t>
  </si>
  <si>
    <t xml:space="preserve">The Phius Certified Verifier is responsible for verifying all items on this worksheet.  </t>
  </si>
  <si>
    <t>Any additional content needed for clarification of building and its construction shall be added to Verifier Notes in this spreadsheet.</t>
  </si>
  <si>
    <t>1.1.1</t>
  </si>
  <si>
    <t>1.1.4</t>
  </si>
  <si>
    <t>1.1.5</t>
  </si>
  <si>
    <t>If taped test, please list those items taped:</t>
  </si>
  <si>
    <t>If untaped test, please list those items taped:</t>
  </si>
  <si>
    <t>1.1.2</t>
  </si>
  <si>
    <r>
      <t>Preliminary test:  Preliminary whole building blower door test in accordance with ANSI/RESNET/ICC 380-2022</t>
    </r>
    <r>
      <rPr>
        <b/>
        <vertAlign val="superscript"/>
        <sz val="12"/>
        <color theme="1"/>
        <rFont val="Open Sans"/>
        <family val="2"/>
      </rPr>
      <t>3</t>
    </r>
    <r>
      <rPr>
        <b/>
        <sz val="12"/>
        <color theme="1"/>
        <rFont val="Open Sans"/>
        <family val="2"/>
      </rPr>
      <t xml:space="preserve"> or latest version is:</t>
    </r>
  </si>
  <si>
    <t>1.1.3</t>
  </si>
  <si>
    <t>1.1.6</t>
  </si>
  <si>
    <t>1. The Phius requirement of 0.06 cfm50/sqft must be met through a taped test.  If an untaped test result is less than 0.06 cfm50/sqft, a taped test is not necessary.</t>
  </si>
  <si>
    <t>2. The result of the untaped test is always input into the WUFI model.  An untaped test is always required.</t>
  </si>
  <si>
    <t>Untaped test:  Final whole building blower door multi-point test in accordance with ANSI/RESNET/ICC 380-2022 or latest version.
(an untaped test is mandatory)</t>
  </si>
  <si>
    <t>Taped test:  Final whole building blower door multi-point test in accordance with ANSI/RESNET/ICC 380-2022 or latest version.
(taped, if necessary)</t>
  </si>
  <si>
    <t>1.1.7</t>
  </si>
  <si>
    <r>
      <t>Was a taped test performed during final blower door testing?
(For more information on what is allowed on a taped test, see Phius Certification Guidebook 2024, Appendix C-2.3)</t>
    </r>
    <r>
      <rPr>
        <b/>
        <vertAlign val="superscript"/>
        <sz val="12"/>
        <color theme="1"/>
        <rFont val="Open Sans"/>
        <family val="2"/>
      </rPr>
      <t>1,2</t>
    </r>
  </si>
  <si>
    <t>24.1 (8/2024)</t>
  </si>
  <si>
    <t>1) Updated entire Workbook to coincide with Phius 2024 Standard; Energy Star v3.2, Indoor AirPlus v2, &amp; DOE ZERH Requirements</t>
  </si>
  <si>
    <t>Template for Cover Sheet, row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</si>
</sst>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
    <numFmt numFmtId="167" formatCode="0.0000000"/>
  </numFmts>
  <fonts count="57" x14ac:knownFonts="1">
    <font>
      <sz val="12"/>
      <color theme="1"/>
      <name val="Arial"/>
    </font>
    <font>
      <sz val="12"/>
      <color theme="1"/>
      <name val="Arial"/>
      <family val="2"/>
    </font>
    <font>
      <sz val="12"/>
      <color theme="1"/>
      <name val="Calibri"/>
      <family val="2"/>
      <scheme val="minor"/>
    </font>
    <font>
      <b/>
      <sz val="12"/>
      <color theme="1"/>
      <name val="Open Sans"/>
      <family val="2"/>
    </font>
    <font>
      <sz val="12"/>
      <name val="Open Sans"/>
      <family val="2"/>
    </font>
    <font>
      <b/>
      <sz val="12"/>
      <color rgb="FF000000"/>
      <name val="Open Sans"/>
      <family val="2"/>
    </font>
    <font>
      <sz val="11"/>
      <color theme="1"/>
      <name val="Open Sans"/>
      <family val="2"/>
    </font>
    <font>
      <b/>
      <sz val="11"/>
      <color rgb="FF000000"/>
      <name val="Open Sans"/>
      <family val="2"/>
    </font>
    <font>
      <sz val="12"/>
      <color rgb="FF000000"/>
      <name val="Open Sans"/>
      <family val="2"/>
    </font>
    <font>
      <sz val="12"/>
      <color theme="1"/>
      <name val="Open Sans"/>
      <family val="2"/>
    </font>
    <font>
      <sz val="10"/>
      <color theme="1"/>
      <name val="Open Sans"/>
      <family val="2"/>
    </font>
    <font>
      <b/>
      <sz val="12"/>
      <color indexed="8"/>
      <name val="Open Sans"/>
      <family val="2"/>
    </font>
    <font>
      <b/>
      <u/>
      <sz val="12"/>
      <color theme="1"/>
      <name val="Open Sans"/>
      <family val="2"/>
    </font>
    <font>
      <sz val="10"/>
      <color rgb="FF000000"/>
      <name val="Open Sans"/>
      <family val="2"/>
    </font>
    <font>
      <b/>
      <sz val="30"/>
      <color theme="1"/>
      <name val="Open Sans"/>
      <family val="2"/>
    </font>
    <font>
      <b/>
      <i/>
      <sz val="12"/>
      <color theme="1"/>
      <name val="Open Sans"/>
      <family val="2"/>
    </font>
    <font>
      <b/>
      <sz val="18"/>
      <color theme="0"/>
      <name val="Open Sans"/>
      <family val="2"/>
    </font>
    <font>
      <b/>
      <sz val="12"/>
      <color theme="0"/>
      <name val="Open Sans"/>
      <family val="2"/>
    </font>
    <font>
      <b/>
      <sz val="11"/>
      <color theme="1"/>
      <name val="Open Sans"/>
      <family val="2"/>
    </font>
    <font>
      <b/>
      <sz val="10"/>
      <color theme="1"/>
      <name val="Open Sans"/>
      <family val="2"/>
    </font>
    <font>
      <b/>
      <sz val="11"/>
      <color indexed="8"/>
      <name val="Open Sans"/>
      <family val="2"/>
    </font>
    <font>
      <b/>
      <sz val="14"/>
      <color theme="1"/>
      <name val="Open Sans"/>
      <family val="2"/>
    </font>
    <font>
      <sz val="14"/>
      <color theme="1"/>
      <name val="Open Sans"/>
      <family val="2"/>
    </font>
    <font>
      <sz val="12"/>
      <color theme="0"/>
      <name val="Open Sans"/>
      <family val="2"/>
    </font>
    <font>
      <b/>
      <sz val="16"/>
      <color theme="0"/>
      <name val="Open Sans"/>
      <family val="2"/>
    </font>
    <font>
      <vertAlign val="superscript"/>
      <sz val="12"/>
      <color theme="1"/>
      <name val="Open Sans"/>
      <family val="2"/>
    </font>
    <font>
      <b/>
      <vertAlign val="superscript"/>
      <sz val="12"/>
      <color theme="1"/>
      <name val="Open Sans"/>
      <family val="2"/>
    </font>
    <font>
      <sz val="12"/>
      <color theme="1"/>
      <name val="Calibri"/>
      <family val="2"/>
      <scheme val="minor"/>
    </font>
    <font>
      <b/>
      <sz val="12"/>
      <name val="Open Sans"/>
      <family val="2"/>
    </font>
    <font>
      <b/>
      <sz val="12"/>
      <color rgb="FFFF0000"/>
      <name val="Open Sans"/>
      <family val="2"/>
    </font>
    <font>
      <b/>
      <sz val="11"/>
      <color rgb="FFFF0000"/>
      <name val="Open Sans"/>
      <family val="2"/>
    </font>
    <font>
      <u/>
      <sz val="12"/>
      <color theme="10"/>
      <name val="Arial"/>
      <family val="2"/>
    </font>
    <font>
      <b/>
      <sz val="12"/>
      <color theme="9" tint="-0.249977111117893"/>
      <name val="Open Sans"/>
      <family val="2"/>
    </font>
    <font>
      <b/>
      <strike/>
      <sz val="12"/>
      <color rgb="FFFF0000"/>
      <name val="Open Sans"/>
      <family val="2"/>
    </font>
    <font>
      <b/>
      <i/>
      <sz val="16"/>
      <color theme="1"/>
      <name val="Open Sans"/>
      <family val="2"/>
    </font>
    <font>
      <b/>
      <sz val="18"/>
      <color theme="1"/>
      <name val="Open Sans"/>
      <family val="2"/>
    </font>
    <font>
      <sz val="12"/>
      <color theme="1"/>
      <name val="Calibri"/>
      <family val="2"/>
      <scheme val="major"/>
    </font>
    <font>
      <b/>
      <sz val="11"/>
      <color theme="0"/>
      <name val="Open Sans"/>
      <family val="2"/>
    </font>
    <font>
      <b/>
      <sz val="14"/>
      <color theme="0"/>
      <name val="Open Sans"/>
      <family val="2"/>
    </font>
    <font>
      <b/>
      <sz val="30"/>
      <color rgb="FF000000"/>
      <name val="Open sans"/>
      <family val="2"/>
    </font>
    <font>
      <sz val="12"/>
      <color theme="9" tint="-0.249977111117893"/>
      <name val="Open Sans"/>
      <family val="2"/>
    </font>
    <font>
      <sz val="11"/>
      <color rgb="FF000000"/>
      <name val="Open Sans"/>
      <family val="2"/>
    </font>
    <font>
      <b/>
      <sz val="16"/>
      <color theme="1"/>
      <name val="Open Sans"/>
      <family val="2"/>
    </font>
    <font>
      <sz val="10"/>
      <name val="Open Sans"/>
      <family val="2"/>
    </font>
    <font>
      <b/>
      <sz val="10"/>
      <color indexed="8"/>
      <name val="Open Sans"/>
      <family val="2"/>
    </font>
    <font>
      <sz val="16"/>
      <color theme="1"/>
      <name val="Open Sans"/>
      <family val="2"/>
    </font>
    <font>
      <b/>
      <u/>
      <sz val="12"/>
      <name val="Open Sans"/>
      <family val="2"/>
    </font>
    <font>
      <sz val="12"/>
      <color rgb="FF0E2746"/>
      <name val="Open Sans"/>
      <family val="2"/>
    </font>
    <font>
      <u/>
      <sz val="12"/>
      <color rgb="FF0E2746"/>
      <name val="Open Sans"/>
      <family val="2"/>
    </font>
    <font>
      <b/>
      <sz val="12"/>
      <color rgb="FF0E2746"/>
      <name val="Open Sans"/>
      <family val="2"/>
    </font>
    <font>
      <b/>
      <sz val="18"/>
      <color theme="2"/>
      <name val="Open Sans"/>
      <family val="2"/>
    </font>
    <font>
      <sz val="8"/>
      <name val="Arial"/>
      <family val="2"/>
    </font>
    <font>
      <b/>
      <sz val="12"/>
      <color theme="1"/>
      <name val="Arial"/>
      <family val="2"/>
    </font>
    <font>
      <b/>
      <strike/>
      <sz val="12"/>
      <color theme="1"/>
      <name val="Open Sans"/>
      <family val="2"/>
    </font>
    <font>
      <sz val="14"/>
      <color theme="1"/>
      <name val="Arial"/>
      <family val="2"/>
    </font>
    <font>
      <b/>
      <sz val="14"/>
      <color theme="0"/>
      <name val="Calibri"/>
      <family val="2"/>
    </font>
    <font>
      <b/>
      <strike/>
      <sz val="11"/>
      <color rgb="FF000000"/>
      <name val="Open Sans"/>
      <family val="2"/>
    </font>
  </fonts>
  <fills count="69">
    <fill>
      <patternFill patternType="none"/>
    </fill>
    <fill>
      <patternFill patternType="gray125"/>
    </fill>
    <fill>
      <patternFill patternType="solid">
        <fgColor rgb="FF222F4F"/>
        <bgColor rgb="FF222F4F"/>
      </patternFill>
    </fill>
    <fill>
      <patternFill patternType="solid">
        <fgColor theme="0"/>
        <bgColor theme="0"/>
      </patternFill>
    </fill>
    <fill>
      <patternFill patternType="solid">
        <fgColor rgb="FF00AAAF"/>
        <bgColor rgb="FF00AAAF"/>
      </patternFill>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lightGray">
        <fgColor rgb="FF00AAAF"/>
        <bgColor auto="1"/>
      </patternFill>
    </fill>
    <fill>
      <patternFill patternType="lightGray">
        <fgColor rgb="FF00AAAF"/>
      </patternFill>
    </fill>
    <fill>
      <patternFill patternType="lightGray">
        <fgColor rgb="FF00AAAF"/>
        <bgColor theme="0"/>
      </patternFill>
    </fill>
    <fill>
      <patternFill patternType="darkUp">
        <fgColor rgb="FF000000"/>
        <bgColor rgb="FFFFFFFF"/>
      </patternFill>
    </fill>
    <fill>
      <patternFill patternType="solid">
        <fgColor rgb="FF00AAAF"/>
        <bgColor indexed="64"/>
      </patternFill>
    </fill>
    <fill>
      <patternFill patternType="solid">
        <fgColor theme="0" tint="-0.14999847407452621"/>
        <bgColor indexed="64"/>
      </patternFill>
    </fill>
    <fill>
      <patternFill patternType="solid">
        <fgColor theme="0"/>
        <bgColor indexed="64"/>
      </patternFill>
    </fill>
    <fill>
      <patternFill patternType="solid">
        <fgColor rgb="FF222F4F"/>
        <bgColor indexed="64"/>
      </patternFill>
    </fill>
    <fill>
      <patternFill patternType="solid">
        <fgColor theme="0" tint="-0.14999847407452621"/>
        <bgColor rgb="FFFDA35F"/>
      </patternFill>
    </fill>
    <fill>
      <patternFill patternType="solid">
        <fgColor rgb="FFD8D8D8"/>
        <bgColor rgb="FFBFBFBF"/>
      </patternFill>
    </fill>
    <fill>
      <patternFill patternType="solid">
        <fgColor rgb="FF0E2746"/>
        <bgColor rgb="FF20124D"/>
      </patternFill>
    </fill>
    <fill>
      <patternFill patternType="solid">
        <fgColor rgb="FF00AAAF"/>
        <bgColor rgb="FFE3D656"/>
      </patternFill>
    </fill>
    <fill>
      <patternFill patternType="solid">
        <fgColor theme="0"/>
        <bgColor rgb="FFE3D656"/>
      </patternFill>
    </fill>
    <fill>
      <patternFill patternType="solid">
        <fgColor theme="0" tint="-0.14999847407452621"/>
        <bgColor rgb="FFFF9933"/>
      </patternFill>
    </fill>
    <fill>
      <patternFill patternType="solid">
        <fgColor theme="0" tint="-0.14999847407452621"/>
        <bgColor rgb="FFBFBFBF"/>
      </patternFill>
    </fill>
    <fill>
      <patternFill patternType="solid">
        <fgColor rgb="FF00AAAF"/>
        <bgColor theme="0"/>
      </patternFill>
    </fill>
    <fill>
      <patternFill patternType="solid">
        <fgColor rgb="FF222F4F"/>
        <bgColor theme="0"/>
      </patternFill>
    </fill>
    <fill>
      <patternFill patternType="darkUp">
        <bgColor theme="2"/>
      </patternFill>
    </fill>
    <fill>
      <patternFill patternType="solid">
        <fgColor theme="0"/>
        <bgColor rgb="FFD8D8D8"/>
      </patternFill>
    </fill>
    <fill>
      <patternFill patternType="darkUp"/>
    </fill>
    <fill>
      <patternFill patternType="solid">
        <fgColor rgb="FFFFCF34"/>
        <bgColor indexed="64"/>
      </patternFill>
    </fill>
    <fill>
      <patternFill patternType="lightGray">
        <fgColor rgb="FF00AAAF"/>
        <bgColor rgb="FF00AAAF"/>
      </patternFill>
    </fill>
    <fill>
      <patternFill patternType="solid">
        <fgColor theme="2"/>
        <bgColor theme="0"/>
      </patternFill>
    </fill>
    <fill>
      <patternFill patternType="solid">
        <fgColor theme="2"/>
        <bgColor indexed="64"/>
      </patternFill>
    </fill>
    <fill>
      <patternFill patternType="solid">
        <fgColor rgb="FF6E4692"/>
        <bgColor indexed="64"/>
      </patternFill>
    </fill>
    <fill>
      <patternFill patternType="solid">
        <fgColor rgb="FF6E4692"/>
        <bgColor rgb="FF00AAAF"/>
      </patternFill>
    </fill>
    <fill>
      <patternFill patternType="solid">
        <fgColor rgb="FF222F4F"/>
        <bgColor rgb="FF00AAAF"/>
      </patternFill>
    </fill>
    <fill>
      <patternFill patternType="solid">
        <fgColor rgb="FF5F78BB"/>
        <bgColor indexed="64"/>
      </patternFill>
    </fill>
    <fill>
      <patternFill patternType="solid">
        <fgColor rgb="FF5F78BB"/>
        <bgColor rgb="FF00AAAF"/>
      </patternFill>
    </fill>
    <fill>
      <patternFill patternType="solid">
        <fgColor rgb="FFD8D8D8"/>
        <bgColor indexed="64"/>
      </patternFill>
    </fill>
    <fill>
      <patternFill patternType="solid">
        <fgColor rgb="FFD8D8D8"/>
        <bgColor rgb="FF00AAAF"/>
      </patternFill>
    </fill>
    <fill>
      <patternFill patternType="solid">
        <fgColor rgb="FFFFCF34"/>
        <bgColor rgb="FF00AAAF"/>
      </patternFill>
    </fill>
    <fill>
      <patternFill patternType="solid">
        <fgColor rgb="FFDFFD61"/>
        <bgColor indexed="64"/>
      </patternFill>
    </fill>
    <fill>
      <patternFill patternType="solid">
        <fgColor rgb="FFDFFD61"/>
        <bgColor rgb="FF00AAAF"/>
      </patternFill>
    </fill>
    <fill>
      <patternFill patternType="solid">
        <fgColor rgb="FFDFFD61"/>
        <bgColor theme="0"/>
      </patternFill>
    </fill>
    <fill>
      <patternFill patternType="solid">
        <fgColor rgb="FF0E2746"/>
        <bgColor rgb="FF222F4F"/>
      </patternFill>
    </fill>
    <fill>
      <patternFill patternType="solid">
        <fgColor rgb="FF0E2746"/>
        <bgColor indexed="64"/>
      </patternFill>
    </fill>
    <fill>
      <patternFill patternType="solid">
        <fgColor theme="0" tint="-0.249977111117893"/>
        <bgColor rgb="FFE3D656"/>
      </patternFill>
    </fill>
    <fill>
      <patternFill patternType="solid">
        <fgColor theme="2"/>
        <bgColor rgb="FFE3D656"/>
      </patternFill>
    </fill>
    <fill>
      <patternFill patternType="solid">
        <fgColor theme="0"/>
        <bgColor rgb="FFBFBFBF"/>
      </patternFill>
    </fill>
    <fill>
      <patternFill patternType="solid">
        <fgColor theme="2" tint="-0.14999847407452621"/>
        <bgColor rgb="FFBFBFBF"/>
      </patternFill>
    </fill>
    <fill>
      <patternFill patternType="solid">
        <fgColor rgb="FF5F78BB"/>
        <bgColor rgb="FFD8D8D8"/>
      </patternFill>
    </fill>
    <fill>
      <patternFill patternType="solid">
        <fgColor auto="1"/>
        <bgColor theme="0"/>
      </patternFill>
    </fill>
    <fill>
      <patternFill patternType="solid">
        <fgColor rgb="FFEDECDE"/>
        <bgColor rgb="FFE3D656"/>
      </patternFill>
    </fill>
    <fill>
      <patternFill patternType="solid">
        <fgColor rgb="FF00AAAF"/>
        <bgColor auto="1"/>
      </patternFill>
    </fill>
    <fill>
      <patternFill patternType="solid">
        <fgColor rgb="FF0E2746"/>
        <bgColor rgb="FF00AAAF"/>
      </patternFill>
    </fill>
    <fill>
      <patternFill patternType="solid">
        <fgColor rgb="FFEDECE0"/>
        <bgColor theme="0"/>
      </patternFill>
    </fill>
    <fill>
      <patternFill patternType="solid">
        <fgColor rgb="FFEDECE0"/>
        <bgColor rgb="FF00AAAF"/>
      </patternFill>
    </fill>
    <fill>
      <patternFill patternType="solid">
        <fgColor theme="0" tint="-0.14999847407452621"/>
        <bgColor theme="0" tint="-0.24994659260841701"/>
      </patternFill>
    </fill>
    <fill>
      <patternFill patternType="darkUp">
        <fgColor auto="1"/>
        <bgColor theme="0" tint="-0.14996795556505021"/>
      </patternFill>
    </fill>
    <fill>
      <patternFill patternType="solid">
        <fgColor rgb="FFD8D8D8"/>
        <bgColor auto="1"/>
      </patternFill>
    </fill>
    <fill>
      <patternFill patternType="solid">
        <fgColor rgb="FF222F4F"/>
        <bgColor rgb="FFE3D656"/>
      </patternFill>
    </fill>
    <fill>
      <patternFill patternType="solid">
        <fgColor auto="1"/>
        <bgColor theme="1"/>
      </patternFill>
    </fill>
    <fill>
      <patternFill patternType="solid">
        <fgColor rgb="FF0E2746"/>
        <bgColor rgb="FF000000"/>
      </patternFill>
    </fill>
    <fill>
      <patternFill patternType="solid">
        <fgColor rgb="FF0E2746"/>
        <bgColor rgb="FFE3D656"/>
      </patternFill>
    </fill>
    <fill>
      <patternFill patternType="solid">
        <fgColor rgb="FF0E2746"/>
        <bgColor rgb="FF0E2746"/>
      </patternFill>
    </fill>
    <fill>
      <patternFill patternType="solid">
        <fgColor rgb="FF0E2746"/>
        <bgColor rgb="FFBFBFBF"/>
      </patternFill>
    </fill>
    <fill>
      <patternFill patternType="solid">
        <fgColor rgb="FF0E2746"/>
        <bgColor theme="0"/>
      </patternFill>
    </fill>
    <fill>
      <patternFill patternType="solid">
        <fgColor rgb="FFDFFD61"/>
        <bgColor rgb="FFBFBFBF"/>
      </patternFill>
    </fill>
    <fill>
      <patternFill patternType="darkUp">
        <fgColor theme="1"/>
      </patternFill>
    </fill>
    <fill>
      <patternFill patternType="darkUp">
        <fgColor theme="1"/>
        <bgColor theme="0"/>
      </patternFill>
    </fill>
  </fills>
  <borders count="231">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medium">
        <color rgb="FF000000"/>
      </right>
      <top/>
      <bottom/>
      <diagonal/>
    </border>
    <border>
      <left/>
      <right style="thin">
        <color rgb="FF000000"/>
      </right>
      <top/>
      <bottom/>
      <diagonal/>
    </border>
    <border>
      <left/>
      <right/>
      <top/>
      <bottom/>
      <diagonal/>
    </border>
    <border>
      <left/>
      <right/>
      <top style="medium">
        <color rgb="FF000000"/>
      </top>
      <bottom/>
      <diagonal/>
    </border>
    <border>
      <left style="thin">
        <color rgb="FF000000"/>
      </left>
      <right/>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right style="thin">
        <color auto="1"/>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style="thin">
        <color auto="1"/>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rgb="FF000000"/>
      </left>
      <right/>
      <top style="thin">
        <color auto="1"/>
      </top>
      <bottom style="thin">
        <color auto="1"/>
      </bottom>
      <diagonal/>
    </border>
    <border>
      <left/>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auto="1"/>
      </bottom>
      <diagonal/>
    </border>
    <border>
      <left style="thin">
        <color auto="1"/>
      </left>
      <right style="thin">
        <color indexed="64"/>
      </right>
      <top style="medium">
        <color auto="1"/>
      </top>
      <bottom/>
      <diagonal/>
    </border>
    <border>
      <left style="thin">
        <color indexed="64"/>
      </left>
      <right style="thin">
        <color rgb="FF000000"/>
      </right>
      <top style="thin">
        <color rgb="FF000000"/>
      </top>
      <bottom/>
      <diagonal/>
    </border>
    <border>
      <left style="thin">
        <color rgb="FF000000"/>
      </left>
      <right/>
      <top/>
      <bottom style="thin">
        <color indexed="64"/>
      </bottom>
      <diagonal/>
    </border>
    <border>
      <left/>
      <right style="thin">
        <color rgb="FF000000"/>
      </right>
      <top style="medium">
        <color indexed="64"/>
      </top>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medium">
        <color indexed="64"/>
      </top>
      <bottom/>
      <diagonal/>
    </border>
    <border>
      <left style="thin">
        <color rgb="FF000000"/>
      </left>
      <right style="thin">
        <color rgb="FF000000"/>
      </right>
      <top/>
      <bottom style="thin">
        <color indexed="64"/>
      </bottom>
      <diagonal/>
    </border>
    <border>
      <left style="medium">
        <color indexed="64"/>
      </left>
      <right/>
      <top style="thin">
        <color auto="1"/>
      </top>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right/>
      <top style="thin">
        <color auto="1"/>
      </top>
      <bottom style="thin">
        <color rgb="FF000000"/>
      </bottom>
      <diagonal/>
    </border>
    <border>
      <left/>
      <right/>
      <top style="medium">
        <color auto="1"/>
      </top>
      <bottom style="medium">
        <color rgb="FF000000"/>
      </bottom>
      <diagonal/>
    </border>
    <border>
      <left/>
      <right style="thin">
        <color rgb="FF000000"/>
      </right>
      <top style="thin">
        <color auto="1"/>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rgb="FF000000"/>
      </bottom>
      <diagonal/>
    </border>
    <border>
      <left/>
      <right style="thin">
        <color rgb="FF000000"/>
      </right>
      <top/>
      <bottom style="thin">
        <color auto="1"/>
      </bottom>
      <diagonal/>
    </border>
    <border>
      <left style="thin">
        <color rgb="FF000000"/>
      </left>
      <right/>
      <top style="medium">
        <color rgb="FF000000"/>
      </top>
      <bottom/>
      <diagonal/>
    </border>
    <border>
      <left style="thin">
        <color rgb="FF000000"/>
      </left>
      <right style="medium">
        <color indexed="64"/>
      </right>
      <top style="thin">
        <color rgb="FF000000"/>
      </top>
      <bottom/>
      <diagonal/>
    </border>
    <border>
      <left style="medium">
        <color indexed="64"/>
      </left>
      <right style="thin">
        <color auto="1"/>
      </right>
      <top/>
      <bottom style="medium">
        <color indexed="64"/>
      </bottom>
      <diagonal/>
    </border>
    <border>
      <left/>
      <right/>
      <top style="thin">
        <color auto="1"/>
      </top>
      <bottom style="medium">
        <color rgb="FF000000"/>
      </bottom>
      <diagonal/>
    </border>
    <border>
      <left style="medium">
        <color indexed="64"/>
      </left>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right style="thin">
        <color auto="1"/>
      </right>
      <top style="thin">
        <color rgb="FF000000"/>
      </top>
      <bottom style="medium">
        <color auto="1"/>
      </bottom>
      <diagonal/>
    </border>
    <border>
      <left style="thin">
        <color auto="1"/>
      </left>
      <right/>
      <top style="medium">
        <color indexed="64"/>
      </top>
      <bottom style="medium">
        <color indexed="64"/>
      </bottom>
      <diagonal/>
    </border>
    <border>
      <left/>
      <right style="thin">
        <color auto="1"/>
      </right>
      <top style="medium">
        <color auto="1"/>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medium">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bottom style="thin">
        <color auto="1"/>
      </bottom>
      <diagonal/>
    </border>
    <border>
      <left style="thin">
        <color rgb="FF000000"/>
      </left>
      <right/>
      <top/>
      <bottom style="medium">
        <color rgb="FF000000"/>
      </bottom>
      <diagonal/>
    </border>
    <border>
      <left/>
      <right style="medium">
        <color auto="1"/>
      </right>
      <top style="medium">
        <color auto="1"/>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auto="1"/>
      </top>
      <bottom style="thin">
        <color auto="1"/>
      </bottom>
      <diagonal/>
    </border>
    <border>
      <left style="thin">
        <color rgb="FF000000"/>
      </left>
      <right/>
      <top style="thin">
        <color auto="1"/>
      </top>
      <bottom style="medium">
        <color rgb="FF000000"/>
      </bottom>
      <diagonal/>
    </border>
    <border>
      <left style="thin">
        <color auto="1"/>
      </left>
      <right/>
      <top style="thin">
        <color auto="1"/>
      </top>
      <bottom style="medium">
        <color rgb="FF000000"/>
      </bottom>
      <diagonal/>
    </border>
    <border>
      <left style="thin">
        <color auto="1"/>
      </left>
      <right style="medium">
        <color indexed="64"/>
      </right>
      <top/>
      <bottom style="medium">
        <color rgb="FF000000"/>
      </bottom>
      <diagonal/>
    </border>
    <border>
      <left style="thin">
        <color rgb="FF000000"/>
      </left>
      <right style="thin">
        <color rgb="FF000000"/>
      </right>
      <top style="medium">
        <color rgb="FF000000"/>
      </top>
      <bottom/>
      <diagonal/>
    </border>
    <border>
      <left/>
      <right style="medium">
        <color auto="1"/>
      </right>
      <top style="thin">
        <color auto="1"/>
      </top>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ck">
        <color auto="1"/>
      </left>
      <right style="thin">
        <color rgb="FF000000"/>
      </right>
      <top style="thick">
        <color auto="1"/>
      </top>
      <bottom/>
      <diagonal/>
    </border>
    <border>
      <left style="thin">
        <color rgb="FF000000"/>
      </left>
      <right/>
      <top style="thick">
        <color auto="1"/>
      </top>
      <bottom style="thin">
        <color indexed="64"/>
      </bottom>
      <diagonal/>
    </border>
    <border>
      <left/>
      <right/>
      <top style="thick">
        <color auto="1"/>
      </top>
      <bottom style="thin">
        <color auto="1"/>
      </bottom>
      <diagonal/>
    </border>
    <border>
      <left/>
      <right style="thin">
        <color rgb="FF000000"/>
      </right>
      <top style="thick">
        <color auto="1"/>
      </top>
      <bottom style="thin">
        <color auto="1"/>
      </bottom>
      <diagonal/>
    </border>
    <border>
      <left style="thin">
        <color rgb="FF000000"/>
      </left>
      <right style="thin">
        <color rgb="FF000000"/>
      </right>
      <top style="thick">
        <color auto="1"/>
      </top>
      <bottom style="thin">
        <color rgb="FF000000"/>
      </bottom>
      <diagonal/>
    </border>
    <border>
      <left style="thin">
        <color auto="1"/>
      </left>
      <right style="thin">
        <color auto="1"/>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bottom style="thick">
        <color auto="1"/>
      </bottom>
      <diagonal/>
    </border>
    <border>
      <left/>
      <right style="medium">
        <color auto="1"/>
      </right>
      <top/>
      <bottom style="thin">
        <color rgb="FF000000"/>
      </bottom>
      <diagonal/>
    </border>
    <border>
      <left style="medium">
        <color auto="1"/>
      </left>
      <right style="thin">
        <color auto="1"/>
      </right>
      <top style="thin">
        <color rgb="FF000000"/>
      </top>
      <bottom/>
      <diagonal/>
    </border>
    <border>
      <left style="thin">
        <color auto="1"/>
      </left>
      <right/>
      <top/>
      <bottom style="thick">
        <color auto="1"/>
      </bottom>
      <diagonal/>
    </border>
    <border>
      <left style="thin">
        <color rgb="FF000000"/>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style="medium">
        <color rgb="FF000000"/>
      </left>
      <right style="medium">
        <color indexed="64"/>
      </right>
      <top/>
      <bottom/>
      <diagonal/>
    </border>
    <border>
      <left style="thin">
        <color auto="1"/>
      </left>
      <right/>
      <top style="medium">
        <color indexed="64"/>
      </top>
      <bottom/>
      <diagonal/>
    </border>
    <border>
      <left style="medium">
        <color indexed="64"/>
      </left>
      <right/>
      <top style="thin">
        <color auto="1"/>
      </top>
      <bottom style="thin">
        <color rgb="FF000000"/>
      </bottom>
      <diagonal/>
    </border>
    <border>
      <left style="thick">
        <color rgb="FF000000"/>
      </left>
      <right style="thin">
        <color rgb="FF000000"/>
      </right>
      <top style="thick">
        <color rgb="FF000000"/>
      </top>
      <bottom/>
      <diagonal/>
    </border>
    <border>
      <left style="thin">
        <color auto="1"/>
      </left>
      <right/>
      <top style="thick">
        <color rgb="FF000000"/>
      </top>
      <bottom style="thin">
        <color auto="1"/>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auto="1"/>
      </bottom>
      <diagonal/>
    </border>
    <border>
      <left/>
      <right style="thick">
        <color rgb="FF000000"/>
      </right>
      <top style="thick">
        <color rgb="FF000000"/>
      </top>
      <bottom style="thin">
        <color auto="1"/>
      </bottom>
      <diagonal/>
    </border>
    <border>
      <left style="thick">
        <color rgb="FF000000"/>
      </left>
      <right style="thin">
        <color rgb="FF000000"/>
      </right>
      <top style="thin">
        <color rgb="FF000000"/>
      </top>
      <bottom style="thin">
        <color rgb="FF000000"/>
      </bottom>
      <diagonal/>
    </border>
    <border>
      <left/>
      <right style="thick">
        <color rgb="FF000000"/>
      </right>
      <top style="thin">
        <color auto="1"/>
      </top>
      <bottom style="thin">
        <color auto="1"/>
      </bottom>
      <diagonal/>
    </border>
    <border>
      <left style="thick">
        <color rgb="FF000000"/>
      </left>
      <right style="thin">
        <color rgb="FF000000"/>
      </right>
      <top style="thin">
        <color rgb="FF000000"/>
      </top>
      <bottom style="thick">
        <color rgb="FF000000"/>
      </bottom>
      <diagonal/>
    </border>
    <border>
      <left style="thin">
        <color rgb="FF000000"/>
      </left>
      <right/>
      <top style="thin">
        <color auto="1"/>
      </top>
      <bottom style="thick">
        <color rgb="FF000000"/>
      </bottom>
      <diagonal/>
    </border>
    <border>
      <left style="thin">
        <color auto="1"/>
      </left>
      <right style="thin">
        <color auto="1"/>
      </right>
      <top style="thin">
        <color auto="1"/>
      </top>
      <bottom style="thick">
        <color rgb="FF000000"/>
      </bottom>
      <diagonal/>
    </border>
    <border>
      <left/>
      <right style="thick">
        <color rgb="FF000000"/>
      </right>
      <top style="thin">
        <color auto="1"/>
      </top>
      <bottom style="thick">
        <color rgb="FF000000"/>
      </bottom>
      <diagonal/>
    </border>
    <border>
      <left style="thick">
        <color rgb="FF000000"/>
      </left>
      <right style="thin">
        <color rgb="FF000000"/>
      </right>
      <top style="thick">
        <color rgb="FF000000"/>
      </top>
      <bottom style="thin">
        <color rgb="FF000000"/>
      </bottom>
      <diagonal/>
    </border>
    <border>
      <left/>
      <right style="thick">
        <color rgb="FF000000"/>
      </right>
      <top/>
      <bottom style="thin">
        <color auto="1"/>
      </bottom>
      <diagonal/>
    </border>
    <border>
      <left style="thin">
        <color rgb="FF000000"/>
      </left>
      <right style="thin">
        <color auto="1"/>
      </right>
      <top style="thin">
        <color auto="1"/>
      </top>
      <bottom style="thick">
        <color rgb="FF000000"/>
      </bottom>
      <diagonal/>
    </border>
    <border>
      <left style="thin">
        <color rgb="FF000000"/>
      </left>
      <right/>
      <top style="thin">
        <color rgb="FF000000"/>
      </top>
      <bottom style="thick">
        <color rgb="FF000000"/>
      </bottom>
      <diagonal/>
    </border>
    <border>
      <left style="thick">
        <color rgb="FF000000"/>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style="thin">
        <color auto="1"/>
      </top>
      <bottom style="thin">
        <color rgb="FF000000"/>
      </bottom>
      <diagonal/>
    </border>
    <border>
      <left/>
      <right style="medium">
        <color auto="1"/>
      </right>
      <top style="thin">
        <color auto="1"/>
      </top>
      <bottom style="thin">
        <color rgb="FF000000"/>
      </bottom>
      <diagonal/>
    </border>
    <border>
      <left/>
      <right style="thin">
        <color rgb="FF000000"/>
      </right>
      <top style="thin">
        <color auto="1"/>
      </top>
      <bottom style="medium">
        <color indexed="64"/>
      </bottom>
      <diagonal/>
    </border>
    <border>
      <left style="thin">
        <color indexed="64"/>
      </left>
      <right style="medium">
        <color indexed="64"/>
      </right>
      <top style="thin">
        <color rgb="FF000000"/>
      </top>
      <bottom style="thin">
        <color indexed="64"/>
      </bottom>
      <diagonal/>
    </border>
    <border>
      <left style="medium">
        <color indexed="64"/>
      </left>
      <right/>
      <top style="medium">
        <color indexed="64"/>
      </top>
      <bottom style="thin">
        <color rgb="FF000000"/>
      </bottom>
      <diagonal/>
    </border>
    <border>
      <left/>
      <right style="medium">
        <color indexed="64"/>
      </right>
      <top style="thin">
        <color rgb="FF000000"/>
      </top>
      <bottom/>
      <diagonal/>
    </border>
    <border>
      <left style="thin">
        <color rgb="FF000000"/>
      </left>
      <right/>
      <top style="thin">
        <color auto="1"/>
      </top>
      <bottom/>
      <diagonal/>
    </border>
    <border>
      <left style="medium">
        <color rgb="FF000000"/>
      </left>
      <right style="medium">
        <color indexed="64"/>
      </right>
      <top style="medium">
        <color rgb="FF000000"/>
      </top>
      <bottom style="medium">
        <color indexed="64"/>
      </bottom>
      <diagonal/>
    </border>
    <border>
      <left/>
      <right style="medium">
        <color rgb="FF000000"/>
      </right>
      <top style="medium">
        <color indexed="64"/>
      </top>
      <bottom style="thin">
        <color auto="1"/>
      </bottom>
      <diagonal/>
    </border>
    <border>
      <left/>
      <right style="medium">
        <color rgb="FF000000"/>
      </right>
      <top style="thin">
        <color auto="1"/>
      </top>
      <bottom/>
      <diagonal/>
    </border>
    <border>
      <left style="medium">
        <color rgb="FF000000"/>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right style="thick">
        <color rgb="FF000000"/>
      </right>
      <top style="thin">
        <color auto="1"/>
      </top>
      <bottom/>
      <diagonal/>
    </border>
    <border>
      <left style="thin">
        <color auto="1"/>
      </left>
      <right style="thin">
        <color auto="1"/>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rgb="FF000000"/>
      </top>
      <bottom/>
      <diagonal/>
    </border>
    <border>
      <left style="medium">
        <color indexed="64"/>
      </left>
      <right/>
      <top style="medium">
        <color rgb="FF000000"/>
      </top>
      <bottom/>
      <diagonal/>
    </border>
    <border>
      <left/>
      <right style="thin">
        <color auto="1"/>
      </right>
      <top style="medium">
        <color rgb="FF000000"/>
      </top>
      <bottom/>
      <diagonal/>
    </border>
    <border>
      <left style="thin">
        <color auto="1"/>
      </left>
      <right/>
      <top style="medium">
        <color rgb="FF000000"/>
      </top>
      <bottom style="thin">
        <color auto="1"/>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thin">
        <color auto="1"/>
      </right>
      <top/>
      <bottom style="medium">
        <color rgb="FF000000"/>
      </bottom>
      <diagonal/>
    </border>
    <border>
      <left/>
      <right style="thin">
        <color auto="1"/>
      </right>
      <top style="thin">
        <color auto="1"/>
      </top>
      <bottom style="medium">
        <color rgb="FF000000"/>
      </bottom>
      <diagonal/>
    </border>
    <border>
      <left/>
      <right style="medium">
        <color rgb="FF000000"/>
      </right>
      <top style="thin">
        <color auto="1"/>
      </top>
      <bottom style="medium">
        <color rgb="FF000000"/>
      </bottom>
      <diagonal/>
    </border>
    <border>
      <left/>
      <right style="thin">
        <color auto="1"/>
      </right>
      <top style="medium">
        <color rgb="FF000000"/>
      </top>
      <bottom style="medium">
        <color indexed="64"/>
      </bottom>
      <diagonal/>
    </border>
    <border>
      <left style="thin">
        <color auto="1"/>
      </left>
      <right/>
      <top style="medium">
        <color rgb="FF000000"/>
      </top>
      <bottom style="medium">
        <color indexed="64"/>
      </bottom>
      <diagonal/>
    </border>
  </borders>
  <cellStyleXfs count="7">
    <xf numFmtId="0" fontId="0" fillId="0" borderId="0"/>
    <xf numFmtId="43" fontId="2" fillId="0" borderId="39" applyFont="0" applyFill="0" applyBorder="0" applyAlignment="0" applyProtection="0"/>
    <xf numFmtId="0" fontId="27" fillId="0" borderId="39"/>
    <xf numFmtId="0" fontId="1" fillId="0" borderId="39"/>
    <xf numFmtId="9" fontId="1" fillId="0" borderId="39" applyFont="0" applyFill="0" applyBorder="0" applyAlignment="0" applyProtection="0"/>
    <xf numFmtId="0" fontId="31" fillId="0" borderId="39" applyNumberFormat="0" applyFill="0" applyBorder="0" applyAlignment="0" applyProtection="0"/>
    <xf numFmtId="43" fontId="1" fillId="0" borderId="39" applyFont="0" applyFill="0" applyBorder="0" applyAlignment="0" applyProtection="0"/>
  </cellStyleXfs>
  <cellXfs count="897">
    <xf numFmtId="0" fontId="0" fillId="0" borderId="0" xfId="0"/>
    <xf numFmtId="0" fontId="9" fillId="2" borderId="3" xfId="0" applyFont="1" applyFill="1" applyBorder="1"/>
    <xf numFmtId="0" fontId="10" fillId="0" borderId="0" xfId="0" applyFont="1"/>
    <xf numFmtId="0" fontId="9" fillId="0" borderId="0" xfId="0" applyFont="1"/>
    <xf numFmtId="0" fontId="9" fillId="2" borderId="37" xfId="0" applyFont="1" applyFill="1" applyBorder="1"/>
    <xf numFmtId="0" fontId="10" fillId="0" borderId="0" xfId="0" applyFont="1" applyAlignment="1">
      <alignment wrapText="1"/>
    </xf>
    <xf numFmtId="0" fontId="9" fillId="0" borderId="0" xfId="0" applyFont="1" applyAlignment="1">
      <alignment wrapText="1"/>
    </xf>
    <xf numFmtId="0" fontId="10" fillId="3" borderId="4" xfId="0" applyFont="1" applyFill="1" applyBorder="1"/>
    <xf numFmtId="165" fontId="3" fillId="5" borderId="20" xfId="0" applyNumberFormat="1" applyFont="1" applyFill="1" applyBorder="1" applyAlignment="1">
      <alignment horizontal="center" vertical="center"/>
    </xf>
    <xf numFmtId="0" fontId="9" fillId="2" borderId="4" xfId="0" applyFont="1" applyFill="1" applyBorder="1"/>
    <xf numFmtId="0" fontId="9" fillId="2" borderId="28" xfId="0" applyFont="1" applyFill="1" applyBorder="1"/>
    <xf numFmtId="0" fontId="9" fillId="2" borderId="2" xfId="0" applyFont="1" applyFill="1" applyBorder="1"/>
    <xf numFmtId="0" fontId="9" fillId="2" borderId="14" xfId="0" applyFont="1" applyFill="1" applyBorder="1"/>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Alignment="1">
      <alignment horizontal="center"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4" xfId="0" applyFont="1" applyFill="1" applyBorder="1"/>
    <xf numFmtId="0" fontId="9" fillId="3" borderId="4" xfId="0" applyFont="1" applyFill="1" applyBorder="1"/>
    <xf numFmtId="0" fontId="3" fillId="0" borderId="0" xfId="0" applyFont="1"/>
    <xf numFmtId="0" fontId="9" fillId="14" borderId="0" xfId="0" applyFont="1" applyFill="1"/>
    <xf numFmtId="0" fontId="3" fillId="14" borderId="39" xfId="0" applyFont="1" applyFill="1" applyBorder="1" applyAlignment="1">
      <alignment horizontal="center" vertical="center" wrapText="1"/>
    </xf>
    <xf numFmtId="0" fontId="3" fillId="14" borderId="0" xfId="0" applyFont="1" applyFill="1"/>
    <xf numFmtId="0" fontId="9" fillId="2" borderId="28" xfId="0" applyFont="1" applyFill="1" applyBorder="1" applyAlignment="1">
      <alignment horizontal="center"/>
    </xf>
    <xf numFmtId="0" fontId="3" fillId="3" borderId="4" xfId="0" applyFont="1" applyFill="1" applyBorder="1" applyAlignment="1">
      <alignment horizontal="center"/>
    </xf>
    <xf numFmtId="0" fontId="19" fillId="0" borderId="0" xfId="0" applyFont="1"/>
    <xf numFmtId="0" fontId="10" fillId="3" borderId="4" xfId="0" applyFont="1" applyFill="1" applyBorder="1" applyAlignment="1">
      <alignment horizontal="center" vertical="center"/>
    </xf>
    <xf numFmtId="0" fontId="9" fillId="0" borderId="0" xfId="0" applyFont="1" applyAlignment="1">
      <alignment horizontal="center"/>
    </xf>
    <xf numFmtId="0" fontId="9" fillId="8" borderId="48" xfId="0" applyFont="1" applyFill="1" applyBorder="1" applyAlignment="1">
      <alignment vertical="center" wrapText="1"/>
    </xf>
    <xf numFmtId="0" fontId="10" fillId="0" borderId="68" xfId="0" applyFont="1" applyBorder="1" applyAlignment="1">
      <alignment horizontal="center"/>
    </xf>
    <xf numFmtId="0" fontId="9" fillId="2" borderId="1" xfId="0" applyFont="1" applyFill="1" applyBorder="1"/>
    <xf numFmtId="0" fontId="9" fillId="2" borderId="13" xfId="0" applyFont="1" applyFill="1" applyBorder="1"/>
    <xf numFmtId="0" fontId="9" fillId="3" borderId="37" xfId="0" applyFont="1" applyFill="1" applyBorder="1"/>
    <xf numFmtId="0" fontId="9" fillId="3" borderId="4" xfId="0" applyFont="1" applyFill="1" applyBorder="1" applyAlignment="1">
      <alignment horizontal="center" vertical="center"/>
    </xf>
    <xf numFmtId="0" fontId="3" fillId="3" borderId="73" xfId="0" applyFont="1" applyFill="1" applyBorder="1" applyAlignment="1">
      <alignment horizontal="center"/>
    </xf>
    <xf numFmtId="0" fontId="3" fillId="3" borderId="51" xfId="0" applyFont="1" applyFill="1" applyBorder="1" applyAlignment="1">
      <alignment horizontal="center"/>
    </xf>
    <xf numFmtId="0" fontId="10" fillId="3" borderId="1" xfId="0" applyFont="1" applyFill="1" applyBorder="1" applyAlignment="1">
      <alignment horizontal="center" vertical="center"/>
    </xf>
    <xf numFmtId="0" fontId="9" fillId="3" borderId="2" xfId="0" applyFont="1" applyFill="1" applyBorder="1"/>
    <xf numFmtId="0" fontId="9" fillId="3" borderId="39" xfId="0" applyFont="1" applyFill="1" applyBorder="1" applyAlignment="1">
      <alignment horizontal="center" vertical="center"/>
    </xf>
    <xf numFmtId="0" fontId="10" fillId="0" borderId="0" xfId="0" applyFont="1" applyAlignment="1">
      <alignment horizontal="center" vertical="center"/>
    </xf>
    <xf numFmtId="0" fontId="9" fillId="2" borderId="28" xfId="0" applyFont="1" applyFill="1" applyBorder="1" applyAlignment="1">
      <alignment vertical="center"/>
    </xf>
    <xf numFmtId="0" fontId="9" fillId="14" borderId="0" xfId="0" applyFont="1" applyFill="1" applyAlignment="1">
      <alignment vertical="center"/>
    </xf>
    <xf numFmtId="0" fontId="3" fillId="14" borderId="0" xfId="0" applyFont="1" applyFill="1" applyAlignment="1">
      <alignment vertical="center"/>
    </xf>
    <xf numFmtId="0" fontId="9" fillId="0" borderId="0" xfId="0" applyFont="1" applyAlignment="1">
      <alignment vertical="center"/>
    </xf>
    <xf numFmtId="0" fontId="9" fillId="2" borderId="28" xfId="0" applyFont="1" applyFill="1" applyBorder="1" applyAlignment="1">
      <alignment horizontal="center" vertical="center"/>
    </xf>
    <xf numFmtId="0" fontId="9" fillId="0" borderId="0" xfId="0" applyFont="1" applyAlignment="1">
      <alignment horizontal="center" vertical="center"/>
    </xf>
    <xf numFmtId="0" fontId="9" fillId="0" borderId="4" xfId="0" applyFont="1" applyBorder="1"/>
    <xf numFmtId="0" fontId="9" fillId="0" borderId="39" xfId="0" applyFont="1" applyBorder="1"/>
    <xf numFmtId="0" fontId="10" fillId="3" borderId="39" xfId="2" applyFont="1" applyFill="1" applyAlignment="1">
      <alignment vertical="center"/>
    </xf>
    <xf numFmtId="0" fontId="9" fillId="0" borderId="39" xfId="2" applyFont="1" applyAlignment="1">
      <alignment vertical="center"/>
    </xf>
    <xf numFmtId="0" fontId="9" fillId="0" borderId="39" xfId="2" applyFont="1"/>
    <xf numFmtId="0" fontId="10" fillId="0" borderId="39" xfId="2" applyFont="1" applyAlignment="1">
      <alignment vertical="center"/>
    </xf>
    <xf numFmtId="0" fontId="19" fillId="0" borderId="39" xfId="2" applyFont="1" applyAlignment="1">
      <alignment vertical="center"/>
    </xf>
    <xf numFmtId="0" fontId="5" fillId="8" borderId="48" xfId="2" applyFont="1" applyFill="1" applyBorder="1" applyAlignment="1">
      <alignment horizontal="center" vertical="center"/>
    </xf>
    <xf numFmtId="0" fontId="5" fillId="21" borderId="22" xfId="2" applyFont="1" applyFill="1" applyBorder="1" applyAlignment="1">
      <alignment horizontal="center" vertical="center"/>
    </xf>
    <xf numFmtId="0" fontId="5" fillId="21" borderId="7" xfId="2" applyFont="1" applyFill="1" applyBorder="1" applyAlignment="1">
      <alignment horizontal="center" vertical="center"/>
    </xf>
    <xf numFmtId="0" fontId="5" fillId="8" borderId="48" xfId="2" applyFont="1" applyFill="1" applyBorder="1" applyAlignment="1">
      <alignment horizontal="center" vertical="center" wrapText="1"/>
    </xf>
    <xf numFmtId="0" fontId="5" fillId="8" borderId="46" xfId="2" applyFont="1" applyFill="1" applyBorder="1" applyAlignment="1">
      <alignment horizontal="center" vertical="center" wrapText="1"/>
    </xf>
    <xf numFmtId="0" fontId="5" fillId="21" borderId="6" xfId="2" applyFont="1" applyFill="1" applyBorder="1" applyAlignment="1">
      <alignment horizontal="center" vertical="center"/>
    </xf>
    <xf numFmtId="0" fontId="5" fillId="21" borderId="22" xfId="2" applyFont="1" applyFill="1" applyBorder="1" applyAlignment="1">
      <alignment horizontal="center" vertical="center" wrapText="1"/>
    </xf>
    <xf numFmtId="0" fontId="5" fillId="21" borderId="6" xfId="2" applyFont="1" applyFill="1" applyBorder="1" applyAlignment="1">
      <alignment horizontal="center" vertical="center" wrapText="1"/>
    </xf>
    <xf numFmtId="0" fontId="10" fillId="0" borderId="39" xfId="2" applyFont="1" applyAlignment="1">
      <alignment vertical="center" wrapText="1"/>
    </xf>
    <xf numFmtId="0" fontId="5" fillId="8" borderId="45" xfId="2" applyFont="1" applyFill="1" applyBorder="1" applyAlignment="1">
      <alignment horizontal="center" vertical="center" wrapText="1"/>
    </xf>
    <xf numFmtId="0" fontId="19" fillId="0" borderId="39" xfId="2" applyFont="1" applyAlignment="1">
      <alignment horizontal="center" vertical="center"/>
    </xf>
    <xf numFmtId="0" fontId="9" fillId="0" borderId="39" xfId="2" applyFont="1" applyAlignment="1">
      <alignment horizontal="center"/>
    </xf>
    <xf numFmtId="165" fontId="7" fillId="11" borderId="114" xfId="2" applyNumberFormat="1" applyFont="1" applyFill="1" applyBorder="1" applyAlignment="1">
      <alignment horizontal="center" vertical="center"/>
    </xf>
    <xf numFmtId="165" fontId="7" fillId="11" borderId="114" xfId="2" applyNumberFormat="1" applyFont="1" applyFill="1" applyBorder="1" applyAlignment="1">
      <alignment vertical="center"/>
    </xf>
    <xf numFmtId="0" fontId="24" fillId="15" borderId="100" xfId="0" applyFont="1" applyFill="1" applyBorder="1" applyAlignment="1">
      <alignment horizontal="center" vertical="center"/>
    </xf>
    <xf numFmtId="0" fontId="9" fillId="3" borderId="104" xfId="0" applyFont="1" applyFill="1" applyBorder="1"/>
    <xf numFmtId="0" fontId="9" fillId="3" borderId="104" xfId="0" applyFont="1" applyFill="1" applyBorder="1" applyAlignment="1">
      <alignment wrapText="1"/>
    </xf>
    <xf numFmtId="0" fontId="3" fillId="3" borderId="39" xfId="0" applyFont="1" applyFill="1" applyBorder="1"/>
    <xf numFmtId="0" fontId="9" fillId="3" borderId="104" xfId="0" applyFont="1" applyFill="1" applyBorder="1" applyAlignment="1">
      <alignment horizontal="center"/>
    </xf>
    <xf numFmtId="0" fontId="3" fillId="3" borderId="39"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39" xfId="0" applyFont="1" applyFill="1" applyBorder="1" applyAlignment="1">
      <alignment horizontal="left" vertical="center"/>
    </xf>
    <xf numFmtId="0" fontId="3" fillId="3" borderId="39" xfId="0" applyFont="1" applyFill="1" applyBorder="1" applyAlignment="1">
      <alignment vertical="center"/>
    </xf>
    <xf numFmtId="0" fontId="10" fillId="3" borderId="39" xfId="0" applyFont="1" applyFill="1" applyBorder="1"/>
    <xf numFmtId="0" fontId="9" fillId="3" borderId="39" xfId="0" applyFont="1" applyFill="1" applyBorder="1"/>
    <xf numFmtId="0" fontId="5" fillId="3" borderId="39" xfId="0" applyFont="1" applyFill="1" applyBorder="1" applyAlignment="1">
      <alignment horizontal="center" vertical="center"/>
    </xf>
    <xf numFmtId="0" fontId="32" fillId="25" borderId="39" xfId="0" applyFont="1" applyFill="1" applyBorder="1" applyAlignment="1">
      <alignment horizontal="center" vertical="center"/>
    </xf>
    <xf numFmtId="0" fontId="3" fillId="0" borderId="46" xfId="0" quotePrefix="1" applyFont="1" applyBorder="1" applyAlignment="1">
      <alignment horizontal="center"/>
    </xf>
    <xf numFmtId="0" fontId="3" fillId="25" borderId="39" xfId="0" applyFont="1" applyFill="1" applyBorder="1" applyAlignment="1">
      <alignment horizontal="center" vertical="center"/>
    </xf>
    <xf numFmtId="0" fontId="3" fillId="13" borderId="48" xfId="2" applyFont="1" applyFill="1" applyBorder="1" applyAlignment="1">
      <alignment horizontal="center" vertical="center" wrapText="1"/>
    </xf>
    <xf numFmtId="0" fontId="3" fillId="13" borderId="6" xfId="2" applyFont="1" applyFill="1" applyBorder="1" applyAlignment="1">
      <alignment horizontal="center" vertical="center" wrapText="1"/>
    </xf>
    <xf numFmtId="0" fontId="3" fillId="13" borderId="7" xfId="2" applyFont="1" applyFill="1" applyBorder="1" applyAlignment="1">
      <alignment horizontal="center" vertical="center" wrapText="1"/>
    </xf>
    <xf numFmtId="0" fontId="1" fillId="0" borderId="0" xfId="0" applyFont="1"/>
    <xf numFmtId="0" fontId="3" fillId="14" borderId="0" xfId="0" applyFont="1" applyFill="1" applyAlignment="1">
      <alignment horizontal="center" vertical="center"/>
    </xf>
    <xf numFmtId="0" fontId="9" fillId="2" borderId="39" xfId="0" applyFont="1" applyFill="1" applyBorder="1"/>
    <xf numFmtId="0" fontId="19" fillId="3" borderId="39" xfId="0" applyFont="1" applyFill="1" applyBorder="1"/>
    <xf numFmtId="0" fontId="10" fillId="3" borderId="39" xfId="0" applyFont="1" applyFill="1" applyBorder="1" applyAlignment="1">
      <alignment vertical="center"/>
    </xf>
    <xf numFmtId="165" fontId="3" fillId="5" borderId="19" xfId="0" applyNumberFormat="1" applyFont="1" applyFill="1" applyBorder="1" applyAlignment="1">
      <alignment horizontal="center" vertical="center"/>
    </xf>
    <xf numFmtId="0" fontId="10" fillId="0" borderId="39" xfId="0" applyFont="1" applyBorder="1"/>
    <xf numFmtId="0" fontId="19" fillId="3" borderId="39" xfId="2" applyFont="1" applyFill="1" applyAlignment="1">
      <alignment vertical="center"/>
    </xf>
    <xf numFmtId="0" fontId="9" fillId="3" borderId="39" xfId="2" applyFont="1" applyFill="1" applyAlignment="1">
      <alignment vertical="center"/>
    </xf>
    <xf numFmtId="0" fontId="13" fillId="3" borderId="39" xfId="2" applyFont="1" applyFill="1" applyAlignment="1">
      <alignment vertical="center" wrapText="1"/>
    </xf>
    <xf numFmtId="0" fontId="13" fillId="3" borderId="39" xfId="2" applyFont="1" applyFill="1" applyAlignment="1">
      <alignment vertical="center"/>
    </xf>
    <xf numFmtId="0" fontId="13" fillId="3" borderId="39" xfId="2" applyFont="1" applyFill="1" applyAlignment="1">
      <alignment horizontal="center" vertical="center"/>
    </xf>
    <xf numFmtId="0" fontId="9" fillId="14" borderId="39" xfId="2" applyFont="1" applyFill="1" applyAlignment="1">
      <alignment horizontal="center" vertical="center"/>
    </xf>
    <xf numFmtId="0" fontId="17" fillId="15" borderId="73" xfId="0" applyFont="1" applyFill="1" applyBorder="1" applyAlignment="1">
      <alignment horizontal="center" vertical="center" wrapText="1"/>
    </xf>
    <xf numFmtId="0" fontId="17" fillId="15" borderId="77" xfId="0" applyFont="1" applyFill="1" applyBorder="1" applyAlignment="1">
      <alignment horizontal="center" vertical="center" wrapText="1"/>
    </xf>
    <xf numFmtId="0" fontId="3" fillId="39" borderId="5" xfId="0" applyFont="1" applyFill="1" applyBorder="1" applyAlignment="1">
      <alignment horizontal="center" vertical="center" wrapText="1"/>
    </xf>
    <xf numFmtId="0" fontId="36" fillId="0" borderId="0" xfId="0" applyFont="1"/>
    <xf numFmtId="0" fontId="3" fillId="39" borderId="2" xfId="0" applyFont="1" applyFill="1" applyBorder="1" applyAlignment="1">
      <alignment horizontal="center" vertical="center" wrapText="1"/>
    </xf>
    <xf numFmtId="0" fontId="3" fillId="41" borderId="73" xfId="0" quotePrefix="1" applyFont="1" applyFill="1" applyBorder="1" applyAlignment="1">
      <alignment horizontal="center" vertical="center" wrapText="1"/>
    </xf>
    <xf numFmtId="0" fontId="5" fillId="41" borderId="72" xfId="0" quotePrefix="1" applyFont="1" applyFill="1" applyBorder="1" applyAlignment="1">
      <alignment horizontal="center" vertical="center" wrapText="1"/>
    </xf>
    <xf numFmtId="0" fontId="5" fillId="41" borderId="71" xfId="0" quotePrefix="1" applyFont="1" applyFill="1" applyBorder="1" applyAlignment="1">
      <alignment horizontal="center" vertical="center" wrapText="1"/>
    </xf>
    <xf numFmtId="0" fontId="9" fillId="0" borderId="81" xfId="0" applyFont="1" applyBorder="1" applyAlignment="1">
      <alignment horizontal="left" wrapText="1"/>
    </xf>
    <xf numFmtId="0" fontId="9" fillId="0" borderId="33" xfId="0" applyFont="1" applyBorder="1" applyAlignment="1">
      <alignment horizontal="left" wrapText="1"/>
    </xf>
    <xf numFmtId="0" fontId="6" fillId="0" borderId="57" xfId="0" applyFont="1" applyBorder="1" applyAlignment="1">
      <alignment horizontal="center"/>
    </xf>
    <xf numFmtId="0" fontId="9" fillId="0" borderId="57" xfId="0" applyFont="1" applyBorder="1" applyAlignment="1">
      <alignment horizontal="left" wrapText="1"/>
    </xf>
    <xf numFmtId="0" fontId="9" fillId="8" borderId="57" xfId="0" applyFont="1" applyFill="1" applyBorder="1" applyAlignment="1">
      <alignment horizontal="center" vertical="center" wrapText="1"/>
    </xf>
    <xf numFmtId="0" fontId="9" fillId="9" borderId="57" xfId="0" applyFont="1" applyFill="1" applyBorder="1" applyAlignment="1">
      <alignment horizontal="center" vertical="center" wrapText="1"/>
    </xf>
    <xf numFmtId="0" fontId="9" fillId="0" borderId="65" xfId="0" applyFont="1" applyBorder="1" applyAlignment="1">
      <alignment horizontal="center" vertical="center"/>
    </xf>
    <xf numFmtId="0" fontId="9" fillId="8" borderId="65" xfId="0" applyFont="1" applyFill="1" applyBorder="1" applyAlignment="1">
      <alignment horizontal="center" vertical="center" wrapText="1"/>
    </xf>
    <xf numFmtId="0" fontId="6" fillId="0" borderId="65" xfId="0" applyFont="1" applyBorder="1" applyAlignment="1">
      <alignment horizontal="center" vertical="center"/>
    </xf>
    <xf numFmtId="0" fontId="9" fillId="43" borderId="40" xfId="0" applyFont="1" applyFill="1" applyBorder="1" applyAlignment="1">
      <alignment horizontal="center" vertical="center"/>
    </xf>
    <xf numFmtId="0" fontId="4" fillId="14" borderId="102" xfId="0" applyFont="1" applyFill="1" applyBorder="1"/>
    <xf numFmtId="0" fontId="9" fillId="3" borderId="97" xfId="0" applyFont="1" applyFill="1" applyBorder="1" applyAlignment="1">
      <alignment horizontal="center" vertical="center"/>
    </xf>
    <xf numFmtId="0" fontId="9" fillId="3" borderId="97" xfId="0" applyFont="1" applyFill="1" applyBorder="1" applyAlignment="1">
      <alignment vertical="center"/>
    </xf>
    <xf numFmtId="0" fontId="9" fillId="3" borderId="97" xfId="0" applyFont="1" applyFill="1" applyBorder="1" applyAlignment="1">
      <alignment vertical="center" wrapText="1"/>
    </xf>
    <xf numFmtId="0" fontId="9" fillId="3" borderId="103" xfId="0" applyFont="1" applyFill="1" applyBorder="1" applyAlignment="1">
      <alignment vertical="center" wrapText="1"/>
    </xf>
    <xf numFmtId="0" fontId="9" fillId="3" borderId="39" xfId="0" applyFont="1" applyFill="1" applyBorder="1" applyAlignment="1">
      <alignment vertical="center"/>
    </xf>
    <xf numFmtId="0" fontId="4" fillId="14" borderId="104" xfId="0" applyFont="1" applyFill="1" applyBorder="1"/>
    <xf numFmtId="0" fontId="4" fillId="31" borderId="79" xfId="0" applyFont="1" applyFill="1" applyBorder="1"/>
    <xf numFmtId="0" fontId="10" fillId="3" borderId="39" xfId="0" applyFont="1" applyFill="1" applyBorder="1" applyAlignment="1">
      <alignment vertical="center" wrapText="1"/>
    </xf>
    <xf numFmtId="0" fontId="10" fillId="30" borderId="79" xfId="0" applyFont="1" applyFill="1" applyBorder="1" applyAlignment="1">
      <alignment vertical="center" wrapText="1"/>
    </xf>
    <xf numFmtId="0" fontId="17" fillId="46" borderId="79" xfId="0" applyFont="1" applyFill="1" applyBorder="1" applyAlignment="1">
      <alignment horizontal="center" vertical="center" wrapText="1"/>
    </xf>
    <xf numFmtId="0" fontId="3" fillId="7" borderId="48" xfId="0" applyFont="1" applyFill="1" applyBorder="1" applyAlignment="1">
      <alignment horizontal="center" vertical="center"/>
    </xf>
    <xf numFmtId="0" fontId="3" fillId="3" borderId="48" xfId="0" applyFont="1" applyFill="1" applyBorder="1" applyAlignment="1">
      <alignment horizontal="center" vertical="center" wrapText="1"/>
    </xf>
    <xf numFmtId="2" fontId="3" fillId="3" borderId="48" xfId="0" applyNumberFormat="1" applyFont="1" applyFill="1" applyBorder="1" applyAlignment="1">
      <alignment horizontal="center" vertical="center" wrapText="1"/>
    </xf>
    <xf numFmtId="0" fontId="7" fillId="11" borderId="57" xfId="0" applyFont="1" applyFill="1" applyBorder="1" applyAlignment="1">
      <alignment vertical="center"/>
    </xf>
    <xf numFmtId="0" fontId="7" fillId="11" borderId="48" xfId="0" applyFont="1" applyFill="1" applyBorder="1" applyAlignment="1">
      <alignment vertical="center"/>
    </xf>
    <xf numFmtId="0" fontId="8" fillId="8" borderId="48" xfId="0" applyFont="1" applyFill="1" applyBorder="1" applyAlignment="1">
      <alignment horizontal="center" vertical="center"/>
    </xf>
    <xf numFmtId="0" fontId="8" fillId="31" borderId="79" xfId="0" applyFont="1" applyFill="1" applyBorder="1" applyAlignment="1">
      <alignment horizontal="center" vertical="center"/>
    </xf>
    <xf numFmtId="0" fontId="3" fillId="0" borderId="57" xfId="0" applyFont="1" applyBorder="1" applyAlignment="1">
      <alignment horizontal="center" vertical="center" wrapText="1"/>
    </xf>
    <xf numFmtId="0" fontId="9" fillId="0" borderId="39" xfId="0" applyFont="1" applyBorder="1" applyAlignment="1">
      <alignment vertical="center"/>
    </xf>
    <xf numFmtId="0" fontId="4" fillId="14" borderId="105" xfId="0" applyFont="1" applyFill="1" applyBorder="1"/>
    <xf numFmtId="0" fontId="3" fillId="47" borderId="82" xfId="0" applyFont="1" applyFill="1" applyBorder="1" applyAlignment="1">
      <alignment horizontal="center" vertical="center"/>
    </xf>
    <xf numFmtId="0" fontId="9" fillId="3" borderId="82" xfId="0" applyFont="1" applyFill="1" applyBorder="1" applyAlignment="1">
      <alignment vertical="center" wrapText="1"/>
    </xf>
    <xf numFmtId="0" fontId="4" fillId="14" borderId="82" xfId="0" applyFont="1" applyFill="1" applyBorder="1"/>
    <xf numFmtId="0" fontId="3" fillId="14" borderId="82" xfId="0" applyFont="1" applyFill="1" applyBorder="1" applyAlignment="1">
      <alignment horizontal="center" vertical="center" wrapText="1"/>
    </xf>
    <xf numFmtId="0" fontId="3" fillId="31" borderId="76" xfId="0" applyFont="1" applyFill="1" applyBorder="1" applyAlignment="1">
      <alignment horizontal="center" vertical="center" wrapText="1"/>
    </xf>
    <xf numFmtId="0" fontId="9" fillId="0" borderId="0" xfId="0" applyFont="1" applyAlignment="1">
      <alignment vertical="center" wrapText="1"/>
    </xf>
    <xf numFmtId="0" fontId="9" fillId="14" borderId="0" xfId="0" applyFont="1" applyFill="1" applyAlignment="1">
      <alignment vertical="center" wrapText="1"/>
    </xf>
    <xf numFmtId="165" fontId="3" fillId="45" borderId="48" xfId="0" applyNumberFormat="1" applyFont="1" applyFill="1" applyBorder="1" applyAlignment="1">
      <alignment horizontal="center" vertical="center"/>
    </xf>
    <xf numFmtId="0" fontId="3" fillId="3" borderId="57" xfId="0" applyFont="1" applyFill="1" applyBorder="1" applyAlignment="1">
      <alignment horizontal="center" vertical="center" wrapText="1"/>
    </xf>
    <xf numFmtId="0" fontId="3" fillId="0" borderId="57" xfId="0" applyFont="1" applyBorder="1" applyAlignment="1">
      <alignment horizontal="center" vertical="center"/>
    </xf>
    <xf numFmtId="0" fontId="6" fillId="0" borderId="48" xfId="0" applyFont="1" applyBorder="1" applyAlignment="1">
      <alignment horizontal="center" vertical="center"/>
    </xf>
    <xf numFmtId="0" fontId="3" fillId="7" borderId="57" xfId="0" applyFont="1" applyFill="1" applyBorder="1" applyAlignment="1">
      <alignment horizontal="center" vertical="center"/>
    </xf>
    <xf numFmtId="0" fontId="3" fillId="45" borderId="57" xfId="0" applyFont="1" applyFill="1" applyBorder="1" applyAlignment="1">
      <alignment horizontal="center" vertical="center"/>
    </xf>
    <xf numFmtId="0" fontId="3" fillId="7" borderId="48" xfId="0" applyFont="1" applyFill="1" applyBorder="1" applyAlignment="1">
      <alignment horizontal="center" vertical="center" wrapText="1"/>
    </xf>
    <xf numFmtId="0" fontId="3" fillId="13" borderId="48" xfId="2" applyFont="1" applyFill="1" applyBorder="1" applyAlignment="1">
      <alignment horizontal="center" vertical="center"/>
    </xf>
    <xf numFmtId="0" fontId="3" fillId="3" borderId="45" xfId="0" applyFont="1" applyFill="1" applyBorder="1" applyAlignment="1">
      <alignment horizontal="center" vertical="center"/>
    </xf>
    <xf numFmtId="0" fontId="9" fillId="3" borderId="45" xfId="0" applyFont="1" applyFill="1" applyBorder="1" applyAlignment="1">
      <alignment horizontal="left" vertical="center" wrapText="1"/>
    </xf>
    <xf numFmtId="2" fontId="3" fillId="3" borderId="45" xfId="0" applyNumberFormat="1" applyFont="1" applyFill="1" applyBorder="1" applyAlignment="1">
      <alignment horizontal="center" vertical="center" wrapText="1"/>
    </xf>
    <xf numFmtId="0" fontId="3" fillId="3" borderId="45" xfId="0" applyFont="1" applyFill="1" applyBorder="1" applyAlignment="1">
      <alignment horizontal="center" vertical="center" wrapText="1"/>
    </xf>
    <xf numFmtId="2" fontId="3" fillId="27" borderId="48" xfId="0" applyNumberFormat="1" applyFont="1" applyFill="1" applyBorder="1" applyAlignment="1">
      <alignment horizontal="center" vertical="center" wrapText="1"/>
    </xf>
    <xf numFmtId="0" fontId="9" fillId="3" borderId="57" xfId="0" applyFont="1" applyFill="1" applyBorder="1" applyAlignment="1">
      <alignment horizontal="center" vertical="center" wrapText="1"/>
    </xf>
    <xf numFmtId="0" fontId="3" fillId="10" borderId="48" xfId="0" applyFont="1" applyFill="1" applyBorder="1" applyAlignment="1">
      <alignment horizontal="center" vertical="center"/>
    </xf>
    <xf numFmtId="0" fontId="5" fillId="0" borderId="57" xfId="0" applyFont="1" applyBorder="1" applyAlignment="1">
      <alignment horizontal="center" vertical="center"/>
    </xf>
    <xf numFmtId="0" fontId="3" fillId="9" borderId="57" xfId="0" applyFont="1" applyFill="1" applyBorder="1" applyAlignment="1">
      <alignment horizontal="center" vertical="center"/>
    </xf>
    <xf numFmtId="0" fontId="5" fillId="50" borderId="48" xfId="0" applyFont="1" applyFill="1" applyBorder="1" applyAlignment="1">
      <alignment horizontal="center" vertical="center"/>
    </xf>
    <xf numFmtId="0" fontId="3" fillId="51" borderId="48" xfId="0" applyFont="1" applyFill="1" applyBorder="1" applyAlignment="1">
      <alignment horizontal="center" vertical="center" wrapText="1"/>
    </xf>
    <xf numFmtId="0" fontId="19" fillId="14" borderId="60" xfId="0" applyFont="1" applyFill="1" applyBorder="1" applyAlignment="1">
      <alignment horizontal="center" vertical="center"/>
    </xf>
    <xf numFmtId="0" fontId="10" fillId="14" borderId="39" xfId="0" applyFont="1" applyFill="1" applyBorder="1" applyAlignment="1">
      <alignment vertical="center"/>
    </xf>
    <xf numFmtId="0" fontId="9" fillId="0" borderId="48" xfId="0" applyFont="1" applyBorder="1" applyAlignment="1">
      <alignment horizontal="center"/>
    </xf>
    <xf numFmtId="0" fontId="40" fillId="25" borderId="39" xfId="0" applyFont="1" applyFill="1" applyBorder="1" applyAlignment="1">
      <alignment horizontal="center" vertical="center"/>
    </xf>
    <xf numFmtId="0" fontId="3" fillId="0" borderId="48" xfId="0" applyFont="1" applyBorder="1" applyAlignment="1">
      <alignment horizontal="center" vertical="center" wrapText="1"/>
    </xf>
    <xf numFmtId="0" fontId="3" fillId="13" borderId="110" xfId="2" applyFont="1" applyFill="1" applyBorder="1" applyAlignment="1">
      <alignment horizontal="center" vertical="center" wrapText="1"/>
    </xf>
    <xf numFmtId="0" fontId="9" fillId="14" borderId="39" xfId="0" applyFont="1" applyFill="1" applyBorder="1" applyAlignment="1">
      <alignment vertical="center"/>
    </xf>
    <xf numFmtId="0" fontId="20" fillId="8" borderId="48" xfId="0" applyFont="1" applyFill="1" applyBorder="1" applyAlignment="1" applyProtection="1">
      <alignment horizontal="center" vertical="center"/>
      <protection locked="0"/>
    </xf>
    <xf numFmtId="0" fontId="9" fillId="14" borderId="39" xfId="0" applyFont="1" applyFill="1" applyBorder="1"/>
    <xf numFmtId="0" fontId="9" fillId="18" borderId="43" xfId="0" applyFont="1" applyFill="1" applyBorder="1" applyAlignment="1">
      <alignment vertical="center"/>
    </xf>
    <xf numFmtId="0" fontId="10" fillId="0" borderId="39" xfId="2" applyFont="1"/>
    <xf numFmtId="0" fontId="4" fillId="0" borderId="9" xfId="0" applyFont="1" applyBorder="1"/>
    <xf numFmtId="0" fontId="9" fillId="3" borderId="102" xfId="0" applyFont="1" applyFill="1" applyBorder="1" applyAlignment="1">
      <alignment vertical="center"/>
    </xf>
    <xf numFmtId="0" fontId="23" fillId="0" borderId="0" xfId="0" applyFont="1" applyAlignment="1">
      <alignment vertical="center" wrapText="1"/>
    </xf>
    <xf numFmtId="0" fontId="9" fillId="3" borderId="104" xfId="0" applyFont="1" applyFill="1" applyBorder="1" applyAlignment="1">
      <alignment vertical="center"/>
    </xf>
    <xf numFmtId="0" fontId="9" fillId="0" borderId="0" xfId="0" applyFont="1" applyAlignment="1">
      <alignment vertical="top"/>
    </xf>
    <xf numFmtId="0" fontId="9" fillId="3" borderId="39" xfId="0" applyFont="1" applyFill="1" applyBorder="1" applyAlignment="1">
      <alignment vertical="top"/>
    </xf>
    <xf numFmtId="0" fontId="9" fillId="18" borderId="13" xfId="0" applyFont="1" applyFill="1" applyBorder="1" applyAlignment="1">
      <alignment vertical="center"/>
    </xf>
    <xf numFmtId="0" fontId="5" fillId="8" borderId="48" xfId="2" applyFont="1" applyFill="1" applyBorder="1"/>
    <xf numFmtId="0" fontId="5" fillId="56" borderId="69" xfId="2" applyFont="1" applyFill="1" applyBorder="1" applyAlignment="1">
      <alignment horizontal="center" vertical="center" wrapText="1"/>
    </xf>
    <xf numFmtId="0" fontId="4" fillId="0" borderId="39" xfId="0" applyFont="1" applyBorder="1"/>
    <xf numFmtId="0" fontId="10" fillId="3" borderId="39" xfId="0" applyFont="1" applyFill="1" applyBorder="1" applyAlignment="1">
      <alignment horizontal="center"/>
    </xf>
    <xf numFmtId="0" fontId="3" fillId="9" borderId="48" xfId="0" applyFont="1" applyFill="1" applyBorder="1" applyAlignment="1">
      <alignment horizontal="center" vertical="center"/>
    </xf>
    <xf numFmtId="0" fontId="39" fillId="6" borderId="39" xfId="0" applyFont="1" applyFill="1" applyBorder="1" applyAlignment="1">
      <alignment horizontal="center" vertical="center" wrapText="1"/>
    </xf>
    <xf numFmtId="0" fontId="9" fillId="18" borderId="28" xfId="2" applyFont="1" applyFill="1" applyBorder="1" applyAlignment="1">
      <alignment horizontal="center" vertical="center"/>
    </xf>
    <xf numFmtId="0" fontId="37" fillId="52" borderId="138" xfId="2" applyFont="1" applyFill="1" applyBorder="1" applyAlignment="1">
      <alignment horizontal="center" vertical="center"/>
    </xf>
    <xf numFmtId="0" fontId="17" fillId="19" borderId="35" xfId="2" applyFont="1" applyFill="1" applyBorder="1" applyAlignment="1">
      <alignment horizontal="center" vertical="center"/>
    </xf>
    <xf numFmtId="0" fontId="17" fillId="19" borderId="6" xfId="2" applyFont="1" applyFill="1" applyBorder="1" applyAlignment="1">
      <alignment horizontal="center" vertical="center"/>
    </xf>
    <xf numFmtId="0" fontId="5" fillId="0" borderId="48" xfId="0" applyFont="1" applyBorder="1" applyAlignment="1">
      <alignment horizontal="center" vertical="center"/>
    </xf>
    <xf numFmtId="0" fontId="16" fillId="32" borderId="60" xfId="0" applyFont="1" applyFill="1" applyBorder="1" applyAlignment="1">
      <alignment vertical="center" wrapText="1"/>
    </xf>
    <xf numFmtId="0" fontId="14" fillId="3" borderId="39" xfId="0" applyFont="1" applyFill="1" applyBorder="1" applyAlignment="1">
      <alignment horizontal="center" vertical="center" wrapText="1"/>
    </xf>
    <xf numFmtId="0" fontId="15" fillId="3" borderId="18" xfId="0" applyFont="1" applyFill="1" applyBorder="1" applyAlignment="1">
      <alignment vertical="top" wrapText="1"/>
    </xf>
    <xf numFmtId="165" fontId="3" fillId="5" borderId="23" xfId="0" applyNumberFormat="1" applyFont="1" applyFill="1" applyBorder="1" applyAlignment="1">
      <alignment vertical="center" wrapText="1"/>
    </xf>
    <xf numFmtId="0" fontId="7" fillId="11" borderId="39" xfId="2" applyFont="1" applyFill="1" applyAlignment="1">
      <alignment horizontal="center" vertical="center"/>
    </xf>
    <xf numFmtId="0" fontId="5" fillId="21" borderId="88" xfId="2" applyFont="1" applyFill="1" applyBorder="1" applyAlignment="1">
      <alignment horizontal="center" vertical="center" wrapText="1"/>
    </xf>
    <xf numFmtId="0" fontId="7" fillId="11" borderId="79" xfId="2" applyFont="1" applyFill="1" applyBorder="1" applyAlignment="1">
      <alignment horizontal="center" vertical="center"/>
    </xf>
    <xf numFmtId="0" fontId="24" fillId="32" borderId="70" xfId="0" applyFont="1" applyFill="1" applyBorder="1" applyAlignment="1">
      <alignment horizontal="center" vertical="center" wrapText="1"/>
    </xf>
    <xf numFmtId="0" fontId="24" fillId="32" borderId="108" xfId="0" applyFont="1" applyFill="1" applyBorder="1" applyAlignment="1">
      <alignment horizontal="center" vertical="center" wrapText="1"/>
    </xf>
    <xf numFmtId="0" fontId="17" fillId="12" borderId="48" xfId="2" applyFont="1" applyFill="1" applyBorder="1" applyAlignment="1">
      <alignment horizontal="center" vertical="center"/>
    </xf>
    <xf numFmtId="0" fontId="10" fillId="14" borderId="39" xfId="2" applyFont="1" applyFill="1"/>
    <xf numFmtId="0" fontId="0" fillId="14" borderId="0" xfId="0" applyFill="1"/>
    <xf numFmtId="167" fontId="3" fillId="13" borderId="29" xfId="2" applyNumberFormat="1" applyFont="1" applyFill="1" applyBorder="1" applyAlignment="1">
      <alignment horizontal="center" vertical="center" wrapText="1"/>
    </xf>
    <xf numFmtId="2" fontId="52" fillId="58" borderId="48" xfId="0" applyNumberFormat="1" applyFont="1" applyFill="1" applyBorder="1" applyAlignment="1">
      <alignment horizontal="center" vertical="center"/>
    </xf>
    <xf numFmtId="0" fontId="9" fillId="8" borderId="148"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32" fillId="25" borderId="79" xfId="0" applyFont="1" applyFill="1" applyBorder="1" applyAlignment="1">
      <alignment horizontal="center" vertical="center"/>
    </xf>
    <xf numFmtId="0" fontId="3" fillId="25" borderId="79" xfId="0" applyFont="1" applyFill="1" applyBorder="1" applyAlignment="1">
      <alignment horizontal="center" vertical="center"/>
    </xf>
    <xf numFmtId="0" fontId="3" fillId="39" borderId="150" xfId="0" applyFont="1" applyFill="1" applyBorder="1" applyAlignment="1">
      <alignment horizontal="center" vertical="center" wrapText="1"/>
    </xf>
    <xf numFmtId="165" fontId="3" fillId="5" borderId="87" xfId="0" applyNumberFormat="1" applyFont="1" applyFill="1" applyBorder="1" applyAlignment="1">
      <alignment horizontal="center" vertical="center"/>
    </xf>
    <xf numFmtId="0" fontId="3" fillId="48" borderId="91" xfId="0" applyFont="1" applyFill="1" applyBorder="1" applyAlignment="1">
      <alignment horizontal="center" vertical="center"/>
    </xf>
    <xf numFmtId="0" fontId="7" fillId="11" borderId="50" xfId="0" applyFont="1" applyFill="1" applyBorder="1" applyAlignment="1">
      <alignment vertical="center"/>
    </xf>
    <xf numFmtId="0" fontId="3" fillId="9" borderId="61" xfId="0" applyFont="1" applyFill="1" applyBorder="1" applyAlignment="1">
      <alignment horizontal="center" vertical="center"/>
    </xf>
    <xf numFmtId="0" fontId="3" fillId="9" borderId="69" xfId="0" applyFont="1" applyFill="1" applyBorder="1" applyAlignment="1">
      <alignment horizontal="center" vertical="center"/>
    </xf>
    <xf numFmtId="0" fontId="3" fillId="5" borderId="10" xfId="0" applyFont="1" applyFill="1" applyBorder="1" applyAlignment="1">
      <alignment horizontal="center" vertical="center" wrapText="1"/>
    </xf>
    <xf numFmtId="165" fontId="3" fillId="5" borderId="154" xfId="0" applyNumberFormat="1" applyFont="1" applyFill="1" applyBorder="1" applyAlignment="1">
      <alignment horizontal="center" vertical="center"/>
    </xf>
    <xf numFmtId="0" fontId="17" fillId="36" borderId="158" xfId="0" applyFont="1" applyFill="1" applyBorder="1" applyAlignment="1">
      <alignment horizontal="center" vertical="center" wrapText="1"/>
    </xf>
    <xf numFmtId="0" fontId="17" fillId="35" borderId="159" xfId="0" applyFont="1" applyFill="1" applyBorder="1" applyAlignment="1">
      <alignment horizontal="center" vertical="center" wrapText="1"/>
    </xf>
    <xf numFmtId="0" fontId="17" fillId="35" borderId="160" xfId="0" applyFont="1" applyFill="1" applyBorder="1" applyAlignment="1">
      <alignment horizontal="center" vertical="center" wrapText="1"/>
    </xf>
    <xf numFmtId="0" fontId="3" fillId="48" borderId="161" xfId="0" applyFont="1" applyFill="1" applyBorder="1" applyAlignment="1">
      <alignment horizontal="center" vertical="center"/>
    </xf>
    <xf numFmtId="0" fontId="7" fillId="11" borderId="162" xfId="0" applyFont="1" applyFill="1" applyBorder="1" applyAlignment="1">
      <alignment vertical="center"/>
    </xf>
    <xf numFmtId="0" fontId="3" fillId="48" borderId="165" xfId="0" applyFont="1" applyFill="1" applyBorder="1" applyAlignment="1">
      <alignment horizontal="center" vertical="center"/>
    </xf>
    <xf numFmtId="0" fontId="3" fillId="9" borderId="166" xfId="0" applyFont="1" applyFill="1" applyBorder="1" applyAlignment="1">
      <alignment horizontal="center" vertical="center"/>
    </xf>
    <xf numFmtId="0" fontId="3" fillId="3" borderId="166" xfId="0" applyFont="1" applyFill="1" applyBorder="1" applyAlignment="1">
      <alignment horizontal="center" vertical="center" wrapText="1"/>
    </xf>
    <xf numFmtId="0" fontId="17" fillId="34" borderId="139" xfId="0" applyFont="1" applyFill="1" applyBorder="1" applyAlignment="1">
      <alignment horizontal="center" vertical="center" wrapText="1"/>
    </xf>
    <xf numFmtId="0" fontId="6" fillId="0" borderId="141" xfId="0" applyFont="1" applyBorder="1" applyAlignment="1">
      <alignment horizontal="center" vertical="center"/>
    </xf>
    <xf numFmtId="0" fontId="21" fillId="14" borderId="39" xfId="2" applyFont="1" applyFill="1" applyAlignment="1">
      <alignment horizontal="center" vertical="center"/>
    </xf>
    <xf numFmtId="0" fontId="54" fillId="14" borderId="0" xfId="0" applyFont="1" applyFill="1"/>
    <xf numFmtId="0" fontId="22" fillId="0" borderId="39" xfId="2" applyFont="1"/>
    <xf numFmtId="0" fontId="1" fillId="14" borderId="0" xfId="0" applyFont="1" applyFill="1"/>
    <xf numFmtId="0" fontId="5" fillId="0" borderId="170" xfId="0" applyFont="1" applyBorder="1" applyAlignment="1">
      <alignment horizontal="center" vertical="center"/>
    </xf>
    <xf numFmtId="49" fontId="9" fillId="0" borderId="0" xfId="0" applyNumberFormat="1" applyFont="1"/>
    <xf numFmtId="0" fontId="43" fillId="0" borderId="0" xfId="0" applyFont="1"/>
    <xf numFmtId="0" fontId="6" fillId="0" borderId="0" xfId="0" applyFont="1"/>
    <xf numFmtId="0" fontId="3" fillId="3" borderId="39" xfId="2" applyFont="1" applyFill="1" applyAlignment="1">
      <alignment horizontal="left" vertical="center"/>
    </xf>
    <xf numFmtId="0" fontId="5" fillId="50" borderId="48" xfId="2" applyFont="1" applyFill="1" applyBorder="1" applyAlignment="1">
      <alignment horizontal="center" vertical="center"/>
    </xf>
    <xf numFmtId="0" fontId="5" fillId="21" borderId="171" xfId="2" applyFont="1" applyFill="1" applyBorder="1" applyAlignment="1">
      <alignment horizontal="center" vertical="center"/>
    </xf>
    <xf numFmtId="0" fontId="5" fillId="21" borderId="172" xfId="2" applyFont="1" applyFill="1" applyBorder="1" applyAlignment="1">
      <alignment horizontal="center" vertical="center"/>
    </xf>
    <xf numFmtId="165" fontId="7" fillId="11" borderId="69" xfId="2" applyNumberFormat="1" applyFont="1" applyFill="1" applyBorder="1" applyAlignment="1">
      <alignment vertical="center"/>
    </xf>
    <xf numFmtId="0" fontId="5" fillId="41" borderId="100" xfId="0" applyFont="1" applyFill="1" applyBorder="1" applyAlignment="1">
      <alignment horizontal="center" vertical="center"/>
    </xf>
    <xf numFmtId="0" fontId="9" fillId="0" borderId="7" xfId="0" applyFont="1" applyBorder="1" applyAlignment="1">
      <alignment horizontal="left"/>
    </xf>
    <xf numFmtId="0" fontId="17" fillId="12" borderId="30" xfId="2" applyFont="1" applyFill="1" applyBorder="1" applyAlignment="1">
      <alignment horizontal="center" vertical="center" wrapText="1"/>
    </xf>
    <xf numFmtId="0" fontId="17" fillId="12" borderId="7" xfId="2" applyFont="1" applyFill="1" applyBorder="1" applyAlignment="1">
      <alignment horizontal="center" vertical="center" wrapText="1"/>
    </xf>
    <xf numFmtId="0" fontId="55" fillId="12" borderId="48" xfId="2" applyFont="1" applyFill="1" applyBorder="1" applyAlignment="1">
      <alignment horizontal="center" vertical="center" wrapText="1"/>
    </xf>
    <xf numFmtId="0" fontId="9" fillId="2" borderId="40" xfId="0" applyFont="1" applyFill="1" applyBorder="1" applyAlignment="1">
      <alignment horizontal="center"/>
    </xf>
    <xf numFmtId="0" fontId="9" fillId="0" borderId="0" xfId="0" applyFont="1" applyAlignment="1">
      <alignment horizontal="left"/>
    </xf>
    <xf numFmtId="0" fontId="56" fillId="8" borderId="48" xfId="0" applyFont="1" applyFill="1" applyBorder="1" applyAlignment="1">
      <alignment horizontal="center" vertical="center"/>
    </xf>
    <xf numFmtId="0" fontId="5" fillId="41" borderId="93" xfId="0" quotePrefix="1" applyFont="1" applyFill="1" applyBorder="1" applyAlignment="1">
      <alignment horizontal="right" vertical="center" wrapText="1"/>
    </xf>
    <xf numFmtId="0" fontId="5" fillId="41" borderId="93" xfId="0" applyFont="1" applyFill="1" applyBorder="1" applyAlignment="1">
      <alignment horizontal="right" vertical="center" wrapText="1"/>
    </xf>
    <xf numFmtId="0" fontId="18" fillId="42" borderId="48" xfId="0" applyFont="1" applyFill="1" applyBorder="1" applyAlignment="1">
      <alignment horizontal="left" vertical="center"/>
    </xf>
    <xf numFmtId="0" fontId="20" fillId="0" borderId="39" xfId="0" applyFont="1" applyBorder="1" applyAlignment="1" applyProtection="1">
      <alignment horizontal="center" vertical="center" wrapText="1"/>
      <protection locked="0"/>
    </xf>
    <xf numFmtId="0" fontId="9" fillId="0" borderId="39" xfId="0" applyFont="1" applyBorder="1" applyAlignment="1">
      <alignment wrapText="1"/>
    </xf>
    <xf numFmtId="0" fontId="18" fillId="50" borderId="48" xfId="0" applyFont="1" applyFill="1" applyBorder="1" applyAlignment="1" applyProtection="1">
      <alignment horizontal="center" vertical="center"/>
      <protection locked="0"/>
    </xf>
    <xf numFmtId="0" fontId="5" fillId="41" borderId="48" xfId="0" applyFont="1" applyFill="1" applyBorder="1" applyAlignment="1">
      <alignment horizontal="center" vertical="center"/>
    </xf>
    <xf numFmtId="0" fontId="20" fillId="8" borderId="93" xfId="0" applyFont="1" applyFill="1" applyBorder="1" applyAlignment="1" applyProtection="1">
      <alignment horizontal="center" vertical="center"/>
      <protection locked="0"/>
    </xf>
    <xf numFmtId="14" fontId="20" fillId="8" borderId="57" xfId="0" applyNumberFormat="1" applyFont="1" applyFill="1" applyBorder="1" applyAlignment="1" applyProtection="1">
      <alignment horizontal="center" vertical="center"/>
      <protection locked="0"/>
    </xf>
    <xf numFmtId="0" fontId="9" fillId="2" borderId="40" xfId="0" applyFont="1" applyFill="1" applyBorder="1"/>
    <xf numFmtId="0" fontId="9" fillId="2" borderId="40" xfId="0" applyFont="1" applyFill="1" applyBorder="1" applyAlignment="1">
      <alignment horizontal="center" vertical="center"/>
    </xf>
    <xf numFmtId="0" fontId="3" fillId="41" borderId="93" xfId="0" applyFont="1" applyFill="1" applyBorder="1" applyAlignment="1">
      <alignment horizontal="center" vertical="center" wrapText="1"/>
    </xf>
    <xf numFmtId="0" fontId="0" fillId="0" borderId="0" xfId="0" applyAlignment="1">
      <alignment horizontal="center" vertical="center"/>
    </xf>
    <xf numFmtId="0" fontId="1" fillId="0" borderId="48" xfId="0" applyFont="1" applyBorder="1" applyAlignment="1">
      <alignment horizontal="center" vertical="center"/>
    </xf>
    <xf numFmtId="0" fontId="1" fillId="40" borderId="90" xfId="0" applyFont="1" applyFill="1" applyBorder="1" applyAlignment="1">
      <alignment horizontal="center" vertical="center"/>
    </xf>
    <xf numFmtId="0" fontId="1" fillId="40" borderId="73" xfId="0" applyFont="1" applyFill="1" applyBorder="1" applyAlignment="1">
      <alignment horizontal="center" vertical="center"/>
    </xf>
    <xf numFmtId="0" fontId="1" fillId="40" borderId="74" xfId="0" applyFont="1" applyFill="1" applyBorder="1" applyAlignment="1">
      <alignment horizontal="center" vertical="center"/>
    </xf>
    <xf numFmtId="0" fontId="0" fillId="9" borderId="92" xfId="0" applyFill="1" applyBorder="1" applyAlignment="1">
      <alignment horizontal="center" vertical="center"/>
    </xf>
    <xf numFmtId="0" fontId="1" fillId="0" borderId="69" xfId="0" applyFont="1" applyBorder="1" applyAlignment="1">
      <alignment horizontal="center" vertical="center"/>
    </xf>
    <xf numFmtId="0" fontId="0" fillId="13" borderId="64" xfId="0" applyFill="1" applyBorder="1" applyAlignment="1">
      <alignment horizontal="center" vertical="center"/>
    </xf>
    <xf numFmtId="0" fontId="0" fillId="14" borderId="0" xfId="0" applyFill="1" applyAlignment="1">
      <alignment horizontal="center" vertical="center"/>
    </xf>
    <xf numFmtId="0" fontId="0" fillId="9" borderId="91" xfId="0" applyFill="1" applyBorder="1" applyAlignment="1">
      <alignment horizontal="center" vertical="center"/>
    </xf>
    <xf numFmtId="0" fontId="0" fillId="13" borderId="50" xfId="0" applyFill="1" applyBorder="1" applyAlignment="1">
      <alignment horizontal="center" vertical="center"/>
    </xf>
    <xf numFmtId="165" fontId="3" fillId="5" borderId="176" xfId="0" applyNumberFormat="1" applyFont="1" applyFill="1" applyBorder="1" applyAlignment="1">
      <alignment horizontal="center" vertical="center"/>
    </xf>
    <xf numFmtId="0" fontId="35" fillId="40" borderId="177" xfId="0" applyFont="1" applyFill="1" applyBorder="1" applyAlignment="1">
      <alignment horizontal="center" vertical="center" wrapText="1"/>
    </xf>
    <xf numFmtId="0" fontId="3" fillId="41" borderId="178" xfId="0" applyFont="1" applyFill="1" applyBorder="1" applyAlignment="1">
      <alignment horizontal="center" vertical="center" wrapText="1"/>
    </xf>
    <xf numFmtId="0" fontId="3" fillId="40" borderId="179" xfId="0" applyFont="1" applyFill="1" applyBorder="1" applyAlignment="1">
      <alignment horizontal="center" vertical="center" wrapText="1"/>
    </xf>
    <xf numFmtId="0" fontId="3" fillId="40" borderId="180" xfId="0" applyFont="1" applyFill="1" applyBorder="1" applyAlignment="1">
      <alignment horizontal="center" vertical="center" wrapText="1"/>
    </xf>
    <xf numFmtId="0" fontId="3" fillId="5" borderId="181" xfId="0" applyFont="1" applyFill="1" applyBorder="1" applyAlignment="1">
      <alignment horizontal="center"/>
    </xf>
    <xf numFmtId="0" fontId="9" fillId="0" borderId="182" xfId="0" applyFont="1" applyBorder="1" applyAlignment="1">
      <alignment horizontal="center" vertical="center"/>
    </xf>
    <xf numFmtId="0" fontId="3" fillId="5" borderId="183" xfId="0" applyFont="1" applyFill="1" applyBorder="1" applyAlignment="1">
      <alignment horizontal="center"/>
    </xf>
    <xf numFmtId="0" fontId="9" fillId="0" borderId="184" xfId="0" applyFont="1" applyBorder="1" applyAlignment="1">
      <alignment horizontal="left" wrapText="1"/>
    </xf>
    <xf numFmtId="0" fontId="3" fillId="10" borderId="185" xfId="0" applyFont="1" applyFill="1" applyBorder="1" applyAlignment="1">
      <alignment horizontal="center" vertical="center"/>
    </xf>
    <xf numFmtId="0" fontId="9" fillId="0" borderId="186" xfId="0" applyFont="1" applyBorder="1" applyAlignment="1">
      <alignment horizontal="center" vertical="center"/>
    </xf>
    <xf numFmtId="0" fontId="16" fillId="32" borderId="177" xfId="0" applyFont="1" applyFill="1" applyBorder="1" applyAlignment="1">
      <alignment horizontal="center" vertical="center" wrapText="1"/>
    </xf>
    <xf numFmtId="0" fontId="17" fillId="33" borderId="178" xfId="0" applyFont="1" applyFill="1" applyBorder="1" applyAlignment="1">
      <alignment horizontal="center" vertical="center" wrapText="1"/>
    </xf>
    <xf numFmtId="0" fontId="17" fillId="32" borderId="179" xfId="0" applyFont="1" applyFill="1" applyBorder="1" applyAlignment="1">
      <alignment horizontal="center" vertical="center" wrapText="1"/>
    </xf>
    <xf numFmtId="0" fontId="3" fillId="5" borderId="187" xfId="0" applyFont="1" applyFill="1" applyBorder="1" applyAlignment="1">
      <alignment horizontal="center" vertical="center"/>
    </xf>
    <xf numFmtId="0" fontId="17" fillId="32" borderId="180" xfId="0" applyFont="1" applyFill="1" applyBorder="1" applyAlignment="1">
      <alignment horizontal="center" vertical="center" wrapText="1"/>
    </xf>
    <xf numFmtId="0" fontId="3" fillId="5" borderId="181" xfId="0" applyFont="1" applyFill="1" applyBorder="1" applyAlignment="1">
      <alignment horizontal="center" vertical="center"/>
    </xf>
    <xf numFmtId="0" fontId="16" fillId="32" borderId="188" xfId="0" applyFont="1" applyFill="1" applyBorder="1" applyAlignment="1">
      <alignment vertical="center" wrapText="1"/>
    </xf>
    <xf numFmtId="0" fontId="3" fillId="5" borderId="176" xfId="0" applyFont="1" applyFill="1" applyBorder="1" applyAlignment="1">
      <alignment horizontal="center" vertical="center"/>
    </xf>
    <xf numFmtId="0" fontId="16" fillId="12" borderId="177" xfId="0" applyFont="1" applyFill="1" applyBorder="1" applyAlignment="1">
      <alignment horizontal="center" vertical="center" wrapText="1"/>
    </xf>
    <xf numFmtId="0" fontId="17" fillId="4" borderId="178" xfId="0" applyFont="1" applyFill="1" applyBorder="1" applyAlignment="1">
      <alignment horizontal="center" vertical="center" wrapText="1"/>
    </xf>
    <xf numFmtId="0" fontId="17" fillId="12" borderId="179" xfId="0" applyFont="1" applyFill="1" applyBorder="1" applyAlignment="1">
      <alignment horizontal="center" vertical="center" wrapText="1"/>
    </xf>
    <xf numFmtId="0" fontId="17" fillId="12" borderId="180" xfId="0" applyFont="1" applyFill="1" applyBorder="1" applyAlignment="1">
      <alignment horizontal="center" vertical="center" wrapText="1"/>
    </xf>
    <xf numFmtId="0" fontId="3" fillId="5" borderId="183" xfId="0" applyFont="1" applyFill="1" applyBorder="1" applyAlignment="1">
      <alignment horizontal="center" vertical="center"/>
    </xf>
    <xf numFmtId="0" fontId="16" fillId="15" borderId="177" xfId="0" applyFont="1" applyFill="1" applyBorder="1" applyAlignment="1">
      <alignment horizontal="center" vertical="center" wrapText="1"/>
    </xf>
    <xf numFmtId="0" fontId="17" fillId="34" borderId="178" xfId="0" applyFont="1" applyFill="1" applyBorder="1" applyAlignment="1">
      <alignment horizontal="center" vertical="center" wrapText="1"/>
    </xf>
    <xf numFmtId="0" fontId="17" fillId="15" borderId="179" xfId="0" applyFont="1" applyFill="1" applyBorder="1" applyAlignment="1">
      <alignment horizontal="center" vertical="center" wrapText="1"/>
    </xf>
    <xf numFmtId="0" fontId="17" fillId="15" borderId="180" xfId="0" applyFont="1" applyFill="1" applyBorder="1" applyAlignment="1">
      <alignment horizontal="center" vertical="center" wrapText="1"/>
    </xf>
    <xf numFmtId="0" fontId="9" fillId="14" borderId="184" xfId="0" applyFont="1" applyFill="1" applyBorder="1" applyAlignment="1">
      <alignment horizontal="left" wrapText="1"/>
    </xf>
    <xf numFmtId="0" fontId="16" fillId="35" borderId="177" xfId="0" applyFont="1" applyFill="1" applyBorder="1" applyAlignment="1">
      <alignment horizontal="center" vertical="center" wrapText="1"/>
    </xf>
    <xf numFmtId="0" fontId="17" fillId="36" borderId="178" xfId="0" applyFont="1" applyFill="1" applyBorder="1" applyAlignment="1">
      <alignment horizontal="center" vertical="center" wrapText="1"/>
    </xf>
    <xf numFmtId="0" fontId="17" fillId="35" borderId="179" xfId="0" applyFont="1" applyFill="1" applyBorder="1" applyAlignment="1">
      <alignment horizontal="center" vertical="center" wrapText="1"/>
    </xf>
    <xf numFmtId="0" fontId="17" fillId="35" borderId="180" xfId="0" applyFont="1" applyFill="1" applyBorder="1" applyAlignment="1">
      <alignment horizontal="center" vertical="center" wrapText="1"/>
    </xf>
    <xf numFmtId="0" fontId="35" fillId="37" borderId="177" xfId="0" applyFont="1" applyFill="1" applyBorder="1" applyAlignment="1">
      <alignment horizontal="center" vertical="center" wrapText="1"/>
    </xf>
    <xf numFmtId="0" fontId="3" fillId="38" borderId="178" xfId="0" applyFont="1" applyFill="1" applyBorder="1" applyAlignment="1">
      <alignment horizontal="center" vertical="center" wrapText="1"/>
    </xf>
    <xf numFmtId="0" fontId="3" fillId="37" borderId="179" xfId="0" applyFont="1" applyFill="1" applyBorder="1" applyAlignment="1">
      <alignment horizontal="center" vertical="center" wrapText="1"/>
    </xf>
    <xf numFmtId="0" fontId="3" fillId="37" borderId="180" xfId="0" applyFont="1" applyFill="1" applyBorder="1" applyAlignment="1">
      <alignment horizontal="center" vertical="center" wrapText="1"/>
    </xf>
    <xf numFmtId="0" fontId="9" fillId="0" borderId="189" xfId="0" applyFont="1" applyBorder="1"/>
    <xf numFmtId="0" fontId="35" fillId="28" borderId="177" xfId="0" applyFont="1" applyFill="1" applyBorder="1" applyAlignment="1">
      <alignment horizontal="center" vertical="center" wrapText="1"/>
    </xf>
    <xf numFmtId="0" fontId="3" fillId="39" borderId="178" xfId="0" applyFont="1" applyFill="1" applyBorder="1" applyAlignment="1">
      <alignment horizontal="center" vertical="center" wrapText="1"/>
    </xf>
    <xf numFmtId="0" fontId="3" fillId="28" borderId="179" xfId="0" applyFont="1" applyFill="1" applyBorder="1" applyAlignment="1">
      <alignment horizontal="center" vertical="center" wrapText="1"/>
    </xf>
    <xf numFmtId="0" fontId="3" fillId="28" borderId="180" xfId="0" applyFont="1" applyFill="1" applyBorder="1" applyAlignment="1">
      <alignment horizontal="center" vertical="center" wrapText="1"/>
    </xf>
    <xf numFmtId="0" fontId="9" fillId="0" borderId="190" xfId="0" applyFont="1" applyBorder="1" applyAlignment="1">
      <alignment horizontal="left" wrapText="1"/>
    </xf>
    <xf numFmtId="0" fontId="3" fillId="37" borderId="191" xfId="0" applyFont="1" applyFill="1" applyBorder="1" applyAlignment="1">
      <alignment horizontal="center" vertical="center" wrapText="1"/>
    </xf>
    <xf numFmtId="164" fontId="8" fillId="16" borderId="48" xfId="0" applyNumberFormat="1" applyFont="1" applyFill="1" applyBorder="1" applyAlignment="1">
      <alignment horizontal="center" vertical="center"/>
    </xf>
    <xf numFmtId="164" fontId="3" fillId="16" borderId="48" xfId="0" applyNumberFormat="1" applyFont="1" applyFill="1" applyBorder="1" applyAlignment="1">
      <alignment horizontal="center" vertical="center"/>
    </xf>
    <xf numFmtId="164" fontId="5" fillId="16" borderId="48" xfId="0" applyNumberFormat="1" applyFont="1" applyFill="1" applyBorder="1" applyAlignment="1">
      <alignment horizontal="center" vertical="center"/>
    </xf>
    <xf numFmtId="164" fontId="29" fillId="16" borderId="48" xfId="0" applyNumberFormat="1" applyFont="1" applyFill="1" applyBorder="1" applyAlignment="1">
      <alignment horizontal="center" vertical="center"/>
    </xf>
    <xf numFmtId="0" fontId="9" fillId="0" borderId="0" xfId="0" quotePrefix="1" applyFont="1"/>
    <xf numFmtId="0" fontId="18" fillId="50" borderId="57" xfId="0" applyFont="1" applyFill="1" applyBorder="1" applyAlignment="1" applyProtection="1">
      <alignment horizontal="center" vertical="center"/>
      <protection locked="0"/>
    </xf>
    <xf numFmtId="0" fontId="3" fillId="40" borderId="48" xfId="0" applyFont="1" applyFill="1" applyBorder="1" applyAlignment="1">
      <alignment horizontal="center" vertical="center"/>
    </xf>
    <xf numFmtId="0" fontId="5" fillId="41" borderId="91" xfId="0" applyFont="1" applyFill="1" applyBorder="1" applyAlignment="1">
      <alignment horizontal="center" vertical="center"/>
    </xf>
    <xf numFmtId="0" fontId="3" fillId="8" borderId="91" xfId="0" applyFont="1" applyFill="1" applyBorder="1" applyAlignment="1" applyProtection="1">
      <alignment horizontal="center" vertical="center"/>
      <protection locked="0"/>
    </xf>
    <xf numFmtId="0" fontId="3" fillId="8" borderId="48" xfId="0" applyFont="1" applyFill="1" applyBorder="1" applyAlignment="1" applyProtection="1">
      <alignment horizontal="center" vertical="center"/>
      <protection locked="0"/>
    </xf>
    <xf numFmtId="0" fontId="5" fillId="41" borderId="50" xfId="0" applyFont="1" applyFill="1" applyBorder="1" applyAlignment="1">
      <alignment horizontal="center" vertical="center"/>
    </xf>
    <xf numFmtId="0" fontId="18" fillId="50" borderId="50" xfId="0" applyFont="1" applyFill="1" applyBorder="1" applyAlignment="1" applyProtection="1">
      <alignment horizontal="center" vertical="center"/>
      <protection locked="0"/>
    </xf>
    <xf numFmtId="0" fontId="5" fillId="41" borderId="101" xfId="0" applyFont="1" applyFill="1" applyBorder="1" applyAlignment="1">
      <alignment horizontal="right" vertical="center" wrapText="1"/>
    </xf>
    <xf numFmtId="0" fontId="3" fillId="40" borderId="91" xfId="0" applyFont="1" applyFill="1" applyBorder="1" applyAlignment="1">
      <alignment horizontal="center" vertical="center" wrapText="1"/>
    </xf>
    <xf numFmtId="0" fontId="3" fillId="40" borderId="50" xfId="0" applyFont="1" applyFill="1" applyBorder="1" applyAlignment="1">
      <alignment horizontal="center" vertical="center" wrapText="1"/>
    </xf>
    <xf numFmtId="0" fontId="9" fillId="3" borderId="39" xfId="0" applyFont="1" applyFill="1" applyBorder="1" applyAlignment="1">
      <alignment vertical="top" wrapText="1"/>
    </xf>
    <xf numFmtId="0" fontId="4" fillId="3" borderId="39" xfId="0" applyFont="1" applyFill="1" applyBorder="1" applyAlignment="1">
      <alignment vertical="center" wrapText="1"/>
    </xf>
    <xf numFmtId="165" fontId="7" fillId="11" borderId="123" xfId="2" applyNumberFormat="1" applyFont="1" applyFill="1" applyBorder="1" applyAlignment="1">
      <alignment vertical="center"/>
    </xf>
    <xf numFmtId="0" fontId="9" fillId="40" borderId="58" xfId="2" applyFont="1" applyFill="1" applyBorder="1"/>
    <xf numFmtId="0" fontId="28" fillId="66" borderId="34" xfId="2" applyFont="1" applyFill="1" applyBorder="1" applyAlignment="1">
      <alignment vertical="center"/>
    </xf>
    <xf numFmtId="0" fontId="28" fillId="66" borderId="120" xfId="2" applyFont="1" applyFill="1" applyBorder="1" applyAlignment="1">
      <alignment vertical="center"/>
    </xf>
    <xf numFmtId="0" fontId="17" fillId="44" borderId="39" xfId="2" applyFont="1" applyFill="1" applyAlignment="1">
      <alignment horizontal="center" vertical="center"/>
    </xf>
    <xf numFmtId="0" fontId="9" fillId="40" borderId="39" xfId="2" applyFont="1" applyFill="1"/>
    <xf numFmtId="0" fontId="9" fillId="40" borderId="62" xfId="2" applyFont="1" applyFill="1" applyBorder="1"/>
    <xf numFmtId="0" fontId="28" fillId="66" borderId="62" xfId="2" applyFont="1" applyFill="1" applyBorder="1" applyAlignment="1">
      <alignment vertical="center"/>
    </xf>
    <xf numFmtId="165" fontId="7" fillId="11" borderId="61" xfId="2" applyNumberFormat="1" applyFont="1" applyFill="1" applyBorder="1" applyAlignment="1">
      <alignment vertical="center"/>
    </xf>
    <xf numFmtId="165" fontId="7" fillId="11" borderId="198" xfId="2" applyNumberFormat="1" applyFont="1" applyFill="1" applyBorder="1" applyAlignment="1">
      <alignment horizontal="center" vertical="center"/>
    </xf>
    <xf numFmtId="165" fontId="7" fillId="11" borderId="198" xfId="2" applyNumberFormat="1" applyFont="1" applyFill="1" applyBorder="1" applyAlignment="1">
      <alignment vertical="center"/>
    </xf>
    <xf numFmtId="0" fontId="3" fillId="68" borderId="39" xfId="2" applyFont="1" applyFill="1" applyAlignment="1">
      <alignment horizontal="center" vertical="center" wrapText="1"/>
    </xf>
    <xf numFmtId="0" fontId="3" fillId="68" borderId="79" xfId="2" applyFont="1" applyFill="1" applyBorder="1" applyAlignment="1">
      <alignment horizontal="center" vertical="center" wrapText="1"/>
    </xf>
    <xf numFmtId="0" fontId="17" fillId="15" borderId="39" xfId="2" applyFont="1" applyFill="1" applyAlignment="1">
      <alignment horizontal="center" vertical="center"/>
    </xf>
    <xf numFmtId="0" fontId="17" fillId="63" borderId="29" xfId="2" applyFont="1" applyFill="1" applyBorder="1" applyAlignment="1">
      <alignment vertical="center" wrapText="1"/>
    </xf>
    <xf numFmtId="0" fontId="17" fillId="62" borderId="29" xfId="2" applyFont="1" applyFill="1" applyBorder="1" applyAlignment="1">
      <alignment vertical="center" wrapText="1"/>
    </xf>
    <xf numFmtId="0" fontId="17" fillId="3" borderId="39" xfId="0" applyFont="1" applyFill="1" applyBorder="1" applyAlignment="1">
      <alignment horizontal="center" vertical="center"/>
    </xf>
    <xf numFmtId="43" fontId="5" fillId="3" borderId="39" xfId="0" applyNumberFormat="1" applyFont="1" applyFill="1" applyBorder="1" applyAlignment="1">
      <alignment horizontal="center" vertical="center"/>
    </xf>
    <xf numFmtId="0" fontId="9" fillId="3" borderId="39" xfId="0" applyFont="1" applyFill="1" applyBorder="1" applyAlignment="1">
      <alignment wrapText="1"/>
    </xf>
    <xf numFmtId="0" fontId="3" fillId="17" borderId="205" xfId="0" applyFont="1" applyFill="1" applyBorder="1" applyAlignment="1">
      <alignment horizontal="center" vertical="center"/>
    </xf>
    <xf numFmtId="0" fontId="3" fillId="5" borderId="206" xfId="0" applyFont="1" applyFill="1" applyBorder="1" applyAlignment="1">
      <alignment horizontal="center"/>
    </xf>
    <xf numFmtId="0" fontId="9" fillId="0" borderId="201" xfId="0" applyFont="1" applyBorder="1" applyAlignment="1">
      <alignment horizontal="left" wrapText="1"/>
    </xf>
    <xf numFmtId="0" fontId="3" fillId="10" borderId="49" xfId="0" applyFont="1" applyFill="1" applyBorder="1" applyAlignment="1">
      <alignment horizontal="center" vertical="center"/>
    </xf>
    <xf numFmtId="0" fontId="9" fillId="0" borderId="207" xfId="0" applyFont="1" applyBorder="1" applyAlignment="1">
      <alignment horizontal="center" vertical="center"/>
    </xf>
    <xf numFmtId="0" fontId="3" fillId="10" borderId="208" xfId="0" applyFont="1" applyFill="1" applyBorder="1" applyAlignment="1">
      <alignment horizontal="center" vertical="center"/>
    </xf>
    <xf numFmtId="0" fontId="9" fillId="0" borderId="209" xfId="0" applyFont="1" applyBorder="1" applyAlignment="1">
      <alignment horizontal="center" vertical="center"/>
    </xf>
    <xf numFmtId="0" fontId="14" fillId="3" borderId="97" xfId="0" applyFont="1" applyFill="1" applyBorder="1" applyAlignment="1">
      <alignment horizontal="center" vertical="center" wrapText="1"/>
    </xf>
    <xf numFmtId="0" fontId="3" fillId="3" borderId="97" xfId="0" applyFont="1" applyFill="1" applyBorder="1" applyAlignment="1">
      <alignment horizontal="center" vertical="center"/>
    </xf>
    <xf numFmtId="0" fontId="9" fillId="61" borderId="106" xfId="0" applyFont="1" applyFill="1" applyBorder="1" applyAlignment="1">
      <alignment horizontal="center"/>
    </xf>
    <xf numFmtId="0" fontId="9" fillId="61" borderId="99" xfId="0" applyFont="1" applyFill="1" applyBorder="1" applyAlignment="1">
      <alignment horizontal="center"/>
    </xf>
    <xf numFmtId="0" fontId="9" fillId="61" borderId="53" xfId="0" applyFont="1" applyFill="1" applyBorder="1" applyAlignment="1">
      <alignment horizontal="center"/>
    </xf>
    <xf numFmtId="0" fontId="47" fillId="3" borderId="39" xfId="0" applyFont="1" applyFill="1" applyBorder="1" applyAlignment="1">
      <alignment horizontal="left" vertical="center" wrapText="1"/>
    </xf>
    <xf numFmtId="0" fontId="3" fillId="39" borderId="57" xfId="0" applyFont="1" applyFill="1" applyBorder="1" applyAlignment="1">
      <alignment horizontal="center" vertical="center"/>
    </xf>
    <xf numFmtId="0" fontId="53" fillId="39" borderId="45" xfId="0" applyFont="1" applyFill="1" applyBorder="1" applyAlignment="1">
      <alignment horizontal="center" vertical="center"/>
    </xf>
    <xf numFmtId="0" fontId="53" fillId="39" borderId="46" xfId="0" applyFont="1" applyFill="1" applyBorder="1" applyAlignment="1">
      <alignment horizontal="center" vertical="center"/>
    </xf>
    <xf numFmtId="0" fontId="3" fillId="54" borderId="57" xfId="0" applyFont="1" applyFill="1" applyBorder="1" applyAlignment="1">
      <alignment horizontal="center"/>
    </xf>
    <xf numFmtId="0" fontId="3" fillId="54" borderId="45" xfId="0" applyFont="1" applyFill="1" applyBorder="1" applyAlignment="1">
      <alignment horizontal="center"/>
    </xf>
    <xf numFmtId="0" fontId="3" fillId="54" borderId="46" xfId="0" applyFont="1" applyFill="1" applyBorder="1" applyAlignment="1">
      <alignment horizontal="center"/>
    </xf>
    <xf numFmtId="0" fontId="3" fillId="0" borderId="39" xfId="0" applyFont="1" applyBorder="1" applyAlignment="1">
      <alignment horizontal="center" vertical="center"/>
    </xf>
    <xf numFmtId="0" fontId="3" fillId="0" borderId="39" xfId="0" applyFont="1" applyBorder="1" applyAlignment="1">
      <alignment horizontal="center"/>
    </xf>
    <xf numFmtId="0" fontId="9" fillId="3" borderId="39" xfId="0" applyFont="1" applyFill="1" applyBorder="1" applyAlignment="1">
      <alignment horizontal="left" vertical="center" wrapText="1"/>
    </xf>
    <xf numFmtId="0" fontId="9" fillId="3" borderId="39" xfId="0" applyFont="1" applyFill="1" applyBorder="1" applyAlignment="1">
      <alignment horizontal="left" vertical="top" wrapText="1"/>
    </xf>
    <xf numFmtId="0" fontId="17" fillId="36" borderId="57" xfId="0" applyFont="1" applyFill="1" applyBorder="1" applyAlignment="1">
      <alignment horizontal="center" vertical="center"/>
    </xf>
    <xf numFmtId="0" fontId="17" fillId="36" borderId="45" xfId="0" applyFont="1" applyFill="1" applyBorder="1" applyAlignment="1">
      <alignment horizontal="center" vertical="center"/>
    </xf>
    <xf numFmtId="0" fontId="17" fillId="36" borderId="46" xfId="0" applyFont="1" applyFill="1" applyBorder="1" applyAlignment="1">
      <alignment horizontal="center" vertical="center"/>
    </xf>
    <xf numFmtId="0" fontId="3" fillId="55" borderId="57" xfId="0" applyFont="1" applyFill="1" applyBorder="1" applyAlignment="1">
      <alignment horizontal="center" vertical="center"/>
    </xf>
    <xf numFmtId="0" fontId="3" fillId="55" borderId="45" xfId="0" applyFont="1" applyFill="1" applyBorder="1" applyAlignment="1">
      <alignment horizontal="center" vertical="center"/>
    </xf>
    <xf numFmtId="0" fontId="3" fillId="55" borderId="46" xfId="0" applyFont="1" applyFill="1" applyBorder="1" applyAlignment="1">
      <alignment horizontal="center" vertical="center"/>
    </xf>
    <xf numFmtId="0" fontId="17" fillId="53" borderId="48" xfId="0" applyFont="1" applyFill="1" applyBorder="1" applyAlignment="1">
      <alignment horizontal="center" vertical="center"/>
    </xf>
    <xf numFmtId="0" fontId="17" fillId="4" borderId="48" xfId="0" applyFont="1" applyFill="1" applyBorder="1" applyAlignment="1">
      <alignment horizontal="center" vertical="center"/>
    </xf>
    <xf numFmtId="0" fontId="17" fillId="33" borderId="48" xfId="0" applyFont="1" applyFill="1" applyBorder="1" applyAlignment="1">
      <alignment horizontal="center" vertical="center"/>
    </xf>
    <xf numFmtId="0" fontId="4" fillId="3" borderId="39" xfId="0" applyFont="1" applyFill="1" applyBorder="1" applyAlignment="1">
      <alignment horizontal="left" vertical="top" wrapText="1"/>
    </xf>
    <xf numFmtId="0" fontId="9" fillId="3" borderId="39" xfId="0" applyFont="1" applyFill="1" applyBorder="1" applyAlignment="1">
      <alignment horizontal="center" vertical="center" wrapText="1"/>
    </xf>
    <xf numFmtId="0" fontId="9" fillId="0" borderId="39" xfId="0" applyFont="1" applyBorder="1" applyAlignment="1">
      <alignment horizontal="center" vertical="center" wrapText="1"/>
    </xf>
    <xf numFmtId="0" fontId="35" fillId="41" borderId="48" xfId="0" applyFont="1" applyFill="1" applyBorder="1" applyAlignment="1">
      <alignment horizontal="center" vertical="center"/>
    </xf>
    <xf numFmtId="0" fontId="16" fillId="0" borderId="39" xfId="0" applyFont="1" applyBorder="1" applyAlignment="1">
      <alignment horizontal="center" vertical="center"/>
    </xf>
    <xf numFmtId="0" fontId="3" fillId="41" borderId="48" xfId="0" applyFont="1" applyFill="1" applyBorder="1" applyAlignment="1">
      <alignment horizontal="center" vertical="center"/>
    </xf>
    <xf numFmtId="0" fontId="45" fillId="3" borderId="39" xfId="0" applyFont="1" applyFill="1" applyBorder="1" applyAlignment="1">
      <alignment horizontal="center" vertical="top" wrapText="1"/>
    </xf>
    <xf numFmtId="0" fontId="28" fillId="3" borderId="39" xfId="0" applyFont="1" applyFill="1" applyBorder="1" applyAlignment="1">
      <alignment horizontal="left" vertical="top" wrapText="1"/>
    </xf>
    <xf numFmtId="0" fontId="28" fillId="41" borderId="91" xfId="0" quotePrefix="1" applyFont="1" applyFill="1" applyBorder="1" applyAlignment="1">
      <alignment horizontal="center" vertical="center" wrapText="1"/>
    </xf>
    <xf numFmtId="0" fontId="20" fillId="0" borderId="48" xfId="0" applyFont="1" applyBorder="1" applyAlignment="1" applyProtection="1">
      <alignment horizontal="center" vertical="center" wrapText="1"/>
      <protection locked="0"/>
    </xf>
    <xf numFmtId="0" fontId="28" fillId="41" borderId="48" xfId="0" quotePrefix="1" applyFont="1" applyFill="1" applyBorder="1" applyAlignment="1">
      <alignment horizontal="center" vertical="center" wrapText="1"/>
    </xf>
    <xf numFmtId="0" fontId="20" fillId="0" borderId="50" xfId="0" applyFont="1" applyBorder="1" applyAlignment="1" applyProtection="1">
      <alignment horizontal="center" vertical="center" wrapText="1"/>
      <protection locked="0"/>
    </xf>
    <xf numFmtId="0" fontId="20" fillId="8" borderId="48" xfId="0" applyFont="1" applyFill="1" applyBorder="1" applyAlignment="1" applyProtection="1">
      <alignment horizontal="center" vertical="center" wrapText="1"/>
      <protection locked="0"/>
    </xf>
    <xf numFmtId="0" fontId="18" fillId="8" borderId="48" xfId="0" applyFont="1" applyFill="1" applyBorder="1" applyAlignment="1" applyProtection="1">
      <alignment horizontal="center" vertical="center" wrapText="1"/>
      <protection locked="0"/>
    </xf>
    <xf numFmtId="0" fontId="18" fillId="8" borderId="50" xfId="0" applyFont="1" applyFill="1" applyBorder="1" applyAlignment="1" applyProtection="1">
      <alignment horizontal="center" vertical="center" wrapText="1"/>
      <protection locked="0"/>
    </xf>
    <xf numFmtId="0" fontId="43" fillId="0" borderId="39" xfId="0" applyFont="1" applyBorder="1" applyAlignment="1">
      <alignment horizontal="right" vertical="top" wrapText="1"/>
    </xf>
    <xf numFmtId="0" fontId="20" fillId="0" borderId="39" xfId="0" applyFont="1" applyBorder="1" applyAlignment="1">
      <alignment horizontal="center" vertical="center" wrapText="1"/>
    </xf>
    <xf numFmtId="0" fontId="28" fillId="0" borderId="39" xfId="0" quotePrefix="1" applyFont="1" applyBorder="1" applyAlignment="1">
      <alignment horizontal="center" vertical="center" wrapText="1"/>
    </xf>
    <xf numFmtId="0" fontId="28" fillId="41" borderId="92" xfId="0" quotePrefix="1" applyFont="1" applyFill="1" applyBorder="1" applyAlignment="1">
      <alignment horizontal="center" vertical="center" wrapText="1"/>
    </xf>
    <xf numFmtId="0" fontId="20" fillId="0" borderId="69" xfId="0" applyFont="1" applyBorder="1" applyAlignment="1" applyProtection="1">
      <alignment horizontal="center" vertical="center" wrapText="1"/>
      <protection locked="0"/>
    </xf>
    <xf numFmtId="0" fontId="28" fillId="41" borderId="69" xfId="0" quotePrefix="1" applyFont="1" applyFill="1" applyBorder="1" applyAlignment="1">
      <alignment horizontal="center" vertical="center" wrapText="1"/>
    </xf>
    <xf numFmtId="0" fontId="20" fillId="0" borderId="64" xfId="0" applyFont="1" applyBorder="1" applyAlignment="1" applyProtection="1">
      <alignment horizontal="center" vertical="center" wrapText="1"/>
      <protection locked="0"/>
    </xf>
    <xf numFmtId="0" fontId="3" fillId="40" borderId="48" xfId="0" applyFont="1" applyFill="1" applyBorder="1" applyAlignment="1">
      <alignment horizontal="center" vertical="center" wrapText="1"/>
    </xf>
    <xf numFmtId="0" fontId="3" fillId="41" borderId="101" xfId="0" applyFont="1" applyFill="1" applyBorder="1" applyAlignment="1">
      <alignment horizontal="right" vertical="center" wrapText="1"/>
    </xf>
    <xf numFmtId="0" fontId="3" fillId="41" borderId="62" xfId="0" applyFont="1" applyFill="1" applyBorder="1" applyAlignment="1">
      <alignment horizontal="right" vertical="center" wrapText="1"/>
    </xf>
    <xf numFmtId="0" fontId="3" fillId="41" borderId="63" xfId="0" applyFont="1" applyFill="1" applyBorder="1" applyAlignment="1">
      <alignment horizontal="right" vertical="center" wrapText="1"/>
    </xf>
    <xf numFmtId="0" fontId="7" fillId="60" borderId="69" xfId="0" applyFont="1" applyFill="1" applyBorder="1" applyAlignment="1" applyProtection="1">
      <alignment horizontal="center" vertical="center"/>
      <protection locked="0"/>
    </xf>
    <xf numFmtId="0" fontId="7" fillId="60" borderId="64" xfId="0" applyFont="1" applyFill="1" applyBorder="1" applyAlignment="1" applyProtection="1">
      <alignment horizontal="center" vertical="center"/>
      <protection locked="0"/>
    </xf>
    <xf numFmtId="0" fontId="20" fillId="0" borderId="39" xfId="0" applyFont="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43" fillId="0" borderId="39" xfId="0" applyFont="1" applyBorder="1" applyAlignment="1">
      <alignment horizontal="right" vertical="center" wrapText="1"/>
    </xf>
    <xf numFmtId="0" fontId="20" fillId="0" borderId="39" xfId="0" applyFont="1" applyBorder="1" applyAlignment="1" applyProtection="1">
      <alignment horizontal="center" vertical="center"/>
      <protection locked="0"/>
    </xf>
    <xf numFmtId="0" fontId="3" fillId="10" borderId="48" xfId="0" applyFont="1" applyFill="1" applyBorder="1" applyAlignment="1">
      <alignment horizontal="center"/>
    </xf>
    <xf numFmtId="0" fontId="44" fillId="0" borderId="39" xfId="0" applyFont="1" applyBorder="1" applyAlignment="1" applyProtection="1">
      <alignment horizontal="center" vertical="center" wrapText="1"/>
      <protection locked="0"/>
    </xf>
    <xf numFmtId="0" fontId="7" fillId="8" borderId="48" xfId="0" applyFont="1" applyFill="1" applyBorder="1" applyAlignment="1" applyProtection="1">
      <alignment horizontal="center" vertical="center" wrapText="1"/>
      <protection locked="0"/>
    </xf>
    <xf numFmtId="0" fontId="7" fillId="8" borderId="50" xfId="0" applyFont="1" applyFill="1" applyBorder="1" applyAlignment="1" applyProtection="1">
      <alignment horizontal="center" vertical="center" wrapText="1"/>
      <protection locked="0"/>
    </xf>
    <xf numFmtId="0" fontId="9" fillId="18" borderId="1" xfId="0" applyFont="1" applyFill="1" applyBorder="1" applyAlignment="1">
      <alignment horizontal="center" vertical="center"/>
    </xf>
    <xf numFmtId="0" fontId="9" fillId="18" borderId="40" xfId="0" applyFont="1" applyFill="1" applyBorder="1" applyAlignment="1">
      <alignment horizontal="center" vertical="center"/>
    </xf>
    <xf numFmtId="0" fontId="9" fillId="18" borderId="2" xfId="0" applyFont="1" applyFill="1" applyBorder="1" applyAlignment="1">
      <alignment horizontal="center" vertical="center"/>
    </xf>
    <xf numFmtId="0" fontId="9" fillId="18" borderId="173" xfId="0" applyFont="1" applyFill="1" applyBorder="1" applyAlignment="1">
      <alignment horizontal="center" vertical="center"/>
    </xf>
    <xf numFmtId="0" fontId="9" fillId="18" borderId="14" xfId="0" applyFont="1" applyFill="1" applyBorder="1" applyAlignment="1">
      <alignment horizontal="center" vertical="center"/>
    </xf>
    <xf numFmtId="0" fontId="9" fillId="18" borderId="145" xfId="0" applyFont="1" applyFill="1" applyBorder="1" applyAlignment="1">
      <alignment horizontal="center" vertical="center"/>
    </xf>
    <xf numFmtId="0" fontId="14" fillId="3" borderId="39" xfId="0" applyFont="1" applyFill="1" applyBorder="1" applyAlignment="1">
      <alignment horizontal="center" vertical="center" wrapText="1"/>
    </xf>
    <xf numFmtId="0" fontId="24" fillId="15" borderId="102" xfId="0" applyFont="1" applyFill="1" applyBorder="1" applyAlignment="1">
      <alignment horizontal="center"/>
    </xf>
    <xf numFmtId="0" fontId="24" fillId="15" borderId="97" xfId="0" applyFont="1" applyFill="1" applyBorder="1" applyAlignment="1">
      <alignment horizontal="center"/>
    </xf>
    <xf numFmtId="0" fontId="24" fillId="15" borderId="103" xfId="0" applyFont="1" applyFill="1" applyBorder="1" applyAlignment="1">
      <alignment horizontal="center"/>
    </xf>
    <xf numFmtId="0" fontId="5" fillId="41" borderId="48" xfId="0" applyFont="1" applyFill="1" applyBorder="1" applyAlignment="1">
      <alignment horizontal="center" vertical="center"/>
    </xf>
    <xf numFmtId="0" fontId="5" fillId="41" borderId="50" xfId="0" applyFont="1" applyFill="1" applyBorder="1" applyAlignment="1">
      <alignment horizontal="center" vertical="center"/>
    </xf>
    <xf numFmtId="0" fontId="18" fillId="50" borderId="48" xfId="0" applyFont="1" applyFill="1" applyBorder="1" applyAlignment="1" applyProtection="1">
      <alignment horizontal="center" vertical="center"/>
      <protection locked="0"/>
    </xf>
    <xf numFmtId="0" fontId="18" fillId="50" borderId="50" xfId="0" applyFont="1" applyFill="1" applyBorder="1" applyAlignment="1" applyProtection="1">
      <alignment horizontal="center" vertical="center"/>
      <protection locked="0"/>
    </xf>
    <xf numFmtId="0" fontId="3" fillId="8" borderId="49" xfId="0" applyFont="1" applyFill="1" applyBorder="1" applyAlignment="1" applyProtection="1">
      <alignment horizontal="center" vertical="center"/>
      <protection locked="0"/>
    </xf>
    <xf numFmtId="0" fontId="3" fillId="41" borderId="45" xfId="0" applyFont="1" applyFill="1" applyBorder="1" applyAlignment="1">
      <alignment horizontal="center" vertical="center" wrapText="1"/>
    </xf>
    <xf numFmtId="0" fontId="3" fillId="41" borderId="46" xfId="0" applyFont="1" applyFill="1" applyBorder="1" applyAlignment="1">
      <alignment horizontal="center" vertical="center" wrapText="1"/>
    </xf>
    <xf numFmtId="0" fontId="7" fillId="9" borderId="48" xfId="0" applyFont="1" applyFill="1" applyBorder="1" applyAlignment="1" applyProtection="1">
      <alignment horizontal="center" vertical="center"/>
      <protection locked="0"/>
    </xf>
    <xf numFmtId="0" fontId="7" fillId="9" borderId="50" xfId="0" applyFont="1" applyFill="1" applyBorder="1" applyAlignment="1" applyProtection="1">
      <alignment horizontal="center" vertical="center"/>
      <protection locked="0"/>
    </xf>
    <xf numFmtId="0" fontId="3" fillId="8" borderId="48" xfId="0" applyFont="1" applyFill="1" applyBorder="1" applyAlignment="1" applyProtection="1">
      <alignment horizontal="center" vertical="center"/>
      <protection locked="0"/>
    </xf>
    <xf numFmtId="0" fontId="3" fillId="41" borderId="174" xfId="0" applyFont="1" applyFill="1" applyBorder="1" applyAlignment="1">
      <alignment horizontal="center" vertical="center" wrapText="1"/>
    </xf>
    <xf numFmtId="0" fontId="3" fillId="41" borderId="97" xfId="0" applyFont="1" applyFill="1" applyBorder="1" applyAlignment="1">
      <alignment horizontal="center" vertical="center" wrapText="1"/>
    </xf>
    <xf numFmtId="0" fontId="3" fillId="41" borderId="98" xfId="0" applyFont="1" applyFill="1" applyBorder="1" applyAlignment="1">
      <alignment horizontal="center" vertical="center" wrapText="1"/>
    </xf>
    <xf numFmtId="0" fontId="3" fillId="41" borderId="103" xfId="0" applyFont="1" applyFill="1" applyBorder="1" applyAlignment="1">
      <alignment horizontal="center" vertical="center" wrapText="1"/>
    </xf>
    <xf numFmtId="0" fontId="20" fillId="8" borderId="69" xfId="0" applyFont="1" applyFill="1" applyBorder="1" applyAlignment="1" applyProtection="1">
      <alignment horizontal="center" vertical="center" wrapText="1"/>
      <protection locked="0"/>
    </xf>
    <xf numFmtId="0" fontId="7" fillId="8" borderId="69" xfId="0" applyFont="1" applyFill="1" applyBorder="1" applyAlignment="1" applyProtection="1">
      <alignment horizontal="center" vertical="center" wrapText="1"/>
      <protection locked="0"/>
    </xf>
    <xf numFmtId="0" fontId="7" fillId="8" borderId="64" xfId="0" applyFont="1" applyFill="1" applyBorder="1" applyAlignment="1" applyProtection="1">
      <alignment horizontal="center" vertical="center" wrapText="1"/>
      <protection locked="0"/>
    </xf>
    <xf numFmtId="0" fontId="17" fillId="44" borderId="90" xfId="0" quotePrefix="1" applyFont="1" applyFill="1" applyBorder="1" applyAlignment="1">
      <alignment horizontal="center" vertical="center" wrapText="1"/>
    </xf>
    <xf numFmtId="0" fontId="17" fillId="44" borderId="73" xfId="0" quotePrefix="1" applyFont="1" applyFill="1" applyBorder="1" applyAlignment="1">
      <alignment horizontal="center" vertical="center" wrapText="1"/>
    </xf>
    <xf numFmtId="0" fontId="17" fillId="44" borderId="73" xfId="0" applyFont="1" applyFill="1" applyBorder="1" applyAlignment="1">
      <alignment horizontal="center"/>
    </xf>
    <xf numFmtId="0" fontId="17" fillId="44" borderId="74" xfId="0" applyFont="1" applyFill="1" applyBorder="1" applyAlignment="1">
      <alignment horizontal="center"/>
    </xf>
    <xf numFmtId="0" fontId="6" fillId="0" borderId="91" xfId="0" applyFont="1" applyBorder="1" applyAlignment="1">
      <alignment horizontal="center" vertical="center" wrapText="1"/>
    </xf>
    <xf numFmtId="0" fontId="6" fillId="0" borderId="48" xfId="0" applyFont="1" applyBorder="1" applyAlignment="1">
      <alignment horizontal="center" vertical="center" wrapText="1"/>
    </xf>
    <xf numFmtId="0" fontId="9" fillId="14" borderId="48" xfId="0" applyFont="1" applyFill="1" applyBorder="1" applyAlignment="1">
      <alignment horizontal="center" vertical="center" wrapText="1"/>
    </xf>
    <xf numFmtId="0" fontId="9" fillId="14" borderId="50" xfId="0" applyFont="1" applyFill="1" applyBorder="1" applyAlignment="1">
      <alignment horizontal="center" vertical="center" wrapText="1"/>
    </xf>
    <xf numFmtId="0" fontId="9" fillId="2" borderId="18" xfId="0" applyFont="1" applyFill="1" applyBorder="1" applyAlignment="1">
      <alignment horizontal="center"/>
    </xf>
    <xf numFmtId="0" fontId="4" fillId="0" borderId="8" xfId="0" applyFont="1" applyBorder="1"/>
    <xf numFmtId="0" fontId="4" fillId="0" borderId="12" xfId="0" applyFont="1" applyBorder="1"/>
    <xf numFmtId="0" fontId="33" fillId="10" borderId="192" xfId="0" applyFont="1" applyFill="1" applyBorder="1" applyAlignment="1" applyProtection="1">
      <alignment horizontal="center" vertical="top"/>
      <protection locked="0"/>
    </xf>
    <xf numFmtId="0" fontId="33" fillId="10" borderId="193" xfId="0" applyFont="1" applyFill="1" applyBorder="1" applyAlignment="1" applyProtection="1">
      <alignment horizontal="center" vertical="top"/>
      <protection locked="0"/>
    </xf>
    <xf numFmtId="0" fontId="33" fillId="10" borderId="194" xfId="0" applyFont="1" applyFill="1" applyBorder="1" applyAlignment="1" applyProtection="1">
      <alignment horizontal="center" vertical="top"/>
      <protection locked="0"/>
    </xf>
    <xf numFmtId="0" fontId="10" fillId="3" borderId="21" xfId="0" applyFont="1" applyFill="1" applyBorder="1" applyAlignment="1">
      <alignment horizontal="center"/>
    </xf>
    <xf numFmtId="0" fontId="10" fillId="3" borderId="39" xfId="0" applyFont="1" applyFill="1" applyBorder="1" applyAlignment="1">
      <alignment horizontal="center"/>
    </xf>
    <xf numFmtId="0" fontId="10" fillId="3" borderId="37" xfId="0" applyFont="1" applyFill="1" applyBorder="1" applyAlignment="1">
      <alignment horizontal="center"/>
    </xf>
    <xf numFmtId="0" fontId="14" fillId="3" borderId="15" xfId="0" applyFont="1" applyFill="1" applyBorder="1" applyAlignment="1">
      <alignment horizontal="center" vertical="center" wrapText="1"/>
    </xf>
    <xf numFmtId="0" fontId="4" fillId="0" borderId="16" xfId="0" applyFont="1" applyBorder="1"/>
    <xf numFmtId="0" fontId="4" fillId="0" borderId="17" xfId="0" applyFont="1" applyBorder="1"/>
    <xf numFmtId="0" fontId="3" fillId="3" borderId="18" xfId="0" applyFont="1" applyFill="1" applyBorder="1" applyAlignment="1">
      <alignment horizontal="center" vertical="top" wrapText="1"/>
    </xf>
    <xf numFmtId="0" fontId="9" fillId="3" borderId="70" xfId="0" applyFont="1" applyFill="1" applyBorder="1" applyAlignment="1">
      <alignment horizontal="right" vertical="center" wrapText="1"/>
    </xf>
    <xf numFmtId="0" fontId="9" fillId="3" borderId="71" xfId="0" applyFont="1" applyFill="1" applyBorder="1" applyAlignment="1">
      <alignment horizontal="right" vertical="center" wrapText="1"/>
    </xf>
    <xf numFmtId="0" fontId="9" fillId="3" borderId="72" xfId="0" applyFont="1" applyFill="1" applyBorder="1" applyAlignment="1">
      <alignment horizontal="right" vertical="center" wrapText="1"/>
    </xf>
    <xf numFmtId="0" fontId="9" fillId="3" borderId="57" xfId="0" applyFont="1" applyFill="1" applyBorder="1" applyAlignment="1">
      <alignment horizontal="right" vertical="center" wrapText="1"/>
    </xf>
    <xf numFmtId="0" fontId="9" fillId="3" borderId="45" xfId="0" applyFont="1" applyFill="1" applyBorder="1" applyAlignment="1">
      <alignment horizontal="right" vertical="center" wrapText="1"/>
    </xf>
    <xf numFmtId="0" fontId="9" fillId="3" borderId="46" xfId="0" applyFont="1" applyFill="1" applyBorder="1" applyAlignment="1">
      <alignment horizontal="right" vertical="center" wrapText="1"/>
    </xf>
    <xf numFmtId="0" fontId="3" fillId="0" borderId="10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2" xfId="0" applyFont="1" applyBorder="1" applyAlignment="1">
      <alignment horizontal="center" vertical="center" wrapText="1"/>
    </xf>
    <xf numFmtId="3" fontId="30" fillId="8" borderId="57" xfId="0" applyNumberFormat="1" applyFont="1" applyFill="1" applyBorder="1" applyAlignment="1" applyProtection="1">
      <alignment horizontal="center" vertical="center"/>
      <protection locked="0"/>
    </xf>
    <xf numFmtId="3" fontId="30" fillId="8" borderId="45" xfId="0" applyNumberFormat="1" applyFont="1" applyFill="1" applyBorder="1" applyAlignment="1" applyProtection="1">
      <alignment horizontal="center" vertical="center"/>
      <protection locked="0"/>
    </xf>
    <xf numFmtId="3" fontId="30" fillId="8" borderId="146" xfId="0" applyNumberFormat="1" applyFont="1" applyFill="1" applyBorder="1" applyAlignment="1" applyProtection="1">
      <alignment horizontal="center" vertical="center"/>
      <protection locked="0"/>
    </xf>
    <xf numFmtId="0" fontId="9" fillId="0" borderId="57" xfId="0" applyFont="1" applyBorder="1" applyAlignment="1">
      <alignment horizontal="right" vertical="center" wrapText="1"/>
    </xf>
    <xf numFmtId="0" fontId="3" fillId="0" borderId="102"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54" xfId="0" applyFont="1" applyBorder="1" applyAlignment="1">
      <alignment horizontal="center" vertical="center" wrapText="1"/>
    </xf>
    <xf numFmtId="0" fontId="9" fillId="3" borderId="57" xfId="0" applyFont="1" applyFill="1" applyBorder="1" applyAlignment="1">
      <alignment horizontal="right" vertical="center"/>
    </xf>
    <xf numFmtId="0" fontId="9" fillId="3" borderId="45" xfId="0" applyFont="1" applyFill="1" applyBorder="1" applyAlignment="1">
      <alignment horizontal="right" vertical="center"/>
    </xf>
    <xf numFmtId="0" fontId="9" fillId="3" borderId="46" xfId="0" applyFont="1" applyFill="1" applyBorder="1" applyAlignment="1">
      <alignment horizontal="right" vertical="center"/>
    </xf>
    <xf numFmtId="0" fontId="11" fillId="50" borderId="70" xfId="0" applyFont="1" applyFill="1" applyBorder="1" applyAlignment="1" applyProtection="1">
      <alignment horizontal="center" vertical="center"/>
      <protection locked="0"/>
    </xf>
    <xf numFmtId="0" fontId="11" fillId="50" borderId="71" xfId="0" applyFont="1" applyFill="1" applyBorder="1" applyAlignment="1" applyProtection="1">
      <alignment horizontal="center" vertical="center"/>
      <protection locked="0"/>
    </xf>
    <xf numFmtId="0" fontId="11" fillId="50" borderId="203" xfId="0" applyFont="1" applyFill="1" applyBorder="1" applyAlignment="1" applyProtection="1">
      <alignment horizontal="center" vertical="center"/>
      <protection locked="0"/>
    </xf>
    <xf numFmtId="166" fontId="20" fillId="8" borderId="57" xfId="0" applyNumberFormat="1" applyFont="1" applyFill="1" applyBorder="1" applyAlignment="1" applyProtection="1">
      <alignment horizontal="center" vertical="center"/>
      <protection locked="0"/>
    </xf>
    <xf numFmtId="166" fontId="20" fillId="8" borderId="45" xfId="0" applyNumberFormat="1" applyFont="1" applyFill="1" applyBorder="1" applyAlignment="1" applyProtection="1">
      <alignment horizontal="center" vertical="center"/>
      <protection locked="0"/>
    </xf>
    <xf numFmtId="166" fontId="20" fillId="8" borderId="146" xfId="0" applyNumberFormat="1" applyFont="1" applyFill="1" applyBorder="1" applyAlignment="1" applyProtection="1">
      <alignment horizontal="center" vertical="center"/>
      <protection locked="0"/>
    </xf>
    <xf numFmtId="164" fontId="5" fillId="16" borderId="57" xfId="0" applyNumberFormat="1" applyFont="1" applyFill="1" applyBorder="1" applyAlignment="1">
      <alignment horizontal="center" vertical="center"/>
    </xf>
    <xf numFmtId="164" fontId="5" fillId="16" borderId="45" xfId="0" applyNumberFormat="1" applyFont="1" applyFill="1" applyBorder="1" applyAlignment="1">
      <alignment horizontal="center" vertical="center"/>
    </xf>
    <xf numFmtId="164" fontId="5" fillId="16" borderId="146" xfId="0" applyNumberFormat="1" applyFont="1" applyFill="1" applyBorder="1" applyAlignment="1">
      <alignment horizontal="center" vertical="center"/>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203" xfId="0" applyFont="1" applyFill="1" applyBorder="1" applyAlignment="1">
      <alignment horizontal="center" vertical="center" wrapText="1"/>
    </xf>
    <xf numFmtId="0" fontId="3" fillId="3" borderId="39" xfId="0" applyFont="1" applyFill="1" applyBorder="1" applyAlignment="1">
      <alignment horizontal="center"/>
    </xf>
    <xf numFmtId="43" fontId="17" fillId="33" borderId="106" xfId="0" applyNumberFormat="1" applyFont="1" applyFill="1" applyBorder="1" applyAlignment="1">
      <alignment horizontal="center" vertical="center" wrapText="1"/>
    </xf>
    <xf numFmtId="43" fontId="17" fillId="33" borderId="99" xfId="0" applyNumberFormat="1" applyFont="1" applyFill="1" applyBorder="1" applyAlignment="1">
      <alignment horizontal="center" vertical="center" wrapText="1"/>
    </xf>
    <xf numFmtId="43" fontId="17" fillId="33" borderId="53" xfId="0" applyNumberFormat="1" applyFont="1" applyFill="1" applyBorder="1" applyAlignment="1">
      <alignment horizontal="center" vertical="center" wrapText="1"/>
    </xf>
    <xf numFmtId="0" fontId="3" fillId="0" borderId="70" xfId="0" applyFont="1" applyBorder="1" applyAlignment="1">
      <alignment horizontal="center"/>
    </xf>
    <xf numFmtId="0" fontId="3" fillId="0" borderId="72" xfId="0" applyFont="1" applyBorder="1" applyAlignment="1">
      <alignment horizontal="center"/>
    </xf>
    <xf numFmtId="0" fontId="28" fillId="66" borderId="62" xfId="2" applyFont="1" applyFill="1" applyBorder="1" applyAlignment="1">
      <alignment horizontal="center" vertical="center"/>
    </xf>
    <xf numFmtId="0" fontId="28" fillId="66" borderId="197" xfId="2" applyFont="1" applyFill="1" applyBorder="1" applyAlignment="1">
      <alignment horizontal="center" vertical="center"/>
    </xf>
    <xf numFmtId="0" fontId="28" fillId="66" borderId="120" xfId="2" applyFont="1" applyFill="1" applyBorder="1" applyAlignment="1">
      <alignment horizontal="center" vertical="center"/>
    </xf>
    <xf numFmtId="0" fontId="28" fillId="66" borderId="195" xfId="2" applyFont="1" applyFill="1" applyBorder="1" applyAlignment="1">
      <alignment horizontal="center" vertical="center"/>
    </xf>
    <xf numFmtId="0" fontId="3" fillId="13" borderId="48" xfId="2" applyFont="1" applyFill="1" applyBorder="1" applyAlignment="1">
      <alignment horizontal="center" vertical="center"/>
    </xf>
    <xf numFmtId="0" fontId="3" fillId="13" borderId="69" xfId="2" applyFont="1" applyFill="1" applyBorder="1" applyAlignment="1">
      <alignment horizontal="center" vertical="center"/>
    </xf>
    <xf numFmtId="0" fontId="3" fillId="13" borderId="55" xfId="2" applyFont="1" applyFill="1" applyBorder="1" applyAlignment="1">
      <alignment horizontal="center" vertical="center"/>
    </xf>
    <xf numFmtId="0" fontId="3" fillId="13" borderId="56" xfId="2" applyFont="1" applyFill="1" applyBorder="1" applyAlignment="1">
      <alignment horizontal="center" vertical="center"/>
    </xf>
    <xf numFmtId="0" fontId="3" fillId="13" borderId="78" xfId="2" applyFont="1" applyFill="1" applyBorder="1" applyAlignment="1">
      <alignment horizontal="center" vertical="center"/>
    </xf>
    <xf numFmtId="0" fontId="3" fillId="13" borderId="75" xfId="2" applyFont="1" applyFill="1" applyBorder="1" applyAlignment="1">
      <alignment horizontal="center" vertical="center"/>
    </xf>
    <xf numFmtId="0" fontId="3" fillId="13" borderId="59" xfId="2" applyFont="1" applyFill="1" applyBorder="1" applyAlignment="1">
      <alignment horizontal="center" vertical="center"/>
    </xf>
    <xf numFmtId="0" fontId="3" fillId="13" borderId="52" xfId="2" applyFont="1" applyFill="1" applyBorder="1" applyAlignment="1">
      <alignment horizontal="center" vertical="center"/>
    </xf>
    <xf numFmtId="0" fontId="5" fillId="0" borderId="112" xfId="2" applyFont="1" applyBorder="1" applyAlignment="1">
      <alignment horizontal="center" vertical="center" wrapText="1"/>
    </xf>
    <xf numFmtId="0" fontId="5" fillId="0" borderId="66" xfId="2" applyFont="1" applyBorder="1" applyAlignment="1">
      <alignment horizontal="center" vertical="center" wrapText="1"/>
    </xf>
    <xf numFmtId="0" fontId="5" fillId="0" borderId="67" xfId="2" applyFont="1" applyBorder="1" applyAlignment="1">
      <alignment horizontal="center" vertical="center" wrapText="1"/>
    </xf>
    <xf numFmtId="0" fontId="41" fillId="9" borderId="45" xfId="2" applyFont="1" applyFill="1" applyBorder="1" applyAlignment="1">
      <alignment horizontal="center" vertical="center" wrapText="1"/>
    </xf>
    <xf numFmtId="0" fontId="41" fillId="9" borderId="122" xfId="2" applyFont="1" applyFill="1" applyBorder="1" applyAlignment="1">
      <alignment horizontal="center" vertical="center" wrapText="1"/>
    </xf>
    <xf numFmtId="0" fontId="41" fillId="9" borderId="66" xfId="2" applyFont="1" applyFill="1" applyBorder="1" applyAlignment="1">
      <alignment horizontal="center" vertical="center" wrapText="1"/>
    </xf>
    <xf numFmtId="0" fontId="41" fillId="9" borderId="113" xfId="2" applyFont="1" applyFill="1" applyBorder="1" applyAlignment="1">
      <alignment horizontal="center" vertical="center" wrapText="1"/>
    </xf>
    <xf numFmtId="0" fontId="17" fillId="19" borderId="29" xfId="2" applyFont="1" applyFill="1" applyBorder="1" applyAlignment="1">
      <alignment horizontal="center" vertical="center" wrapText="1"/>
    </xf>
    <xf numFmtId="0" fontId="17" fillId="19" borderId="35" xfId="2" applyFont="1" applyFill="1" applyBorder="1" applyAlignment="1">
      <alignment horizontal="center" vertical="center" wrapText="1"/>
    </xf>
    <xf numFmtId="0" fontId="17" fillId="67" borderId="29" xfId="2" applyFont="1" applyFill="1" applyBorder="1" applyAlignment="1">
      <alignment horizontal="center" vertical="center" wrapText="1"/>
    </xf>
    <xf numFmtId="0" fontId="17" fillId="67" borderId="35" xfId="2" applyFont="1" applyFill="1" applyBorder="1" applyAlignment="1">
      <alignment horizontal="center" vertical="center" wrapText="1"/>
    </xf>
    <xf numFmtId="165" fontId="7" fillId="11" borderId="29" xfId="2" applyNumberFormat="1" applyFont="1" applyFill="1" applyBorder="1" applyAlignment="1">
      <alignment horizontal="center" vertical="center"/>
    </xf>
    <xf numFmtId="165" fontId="7" fillId="11" borderId="35" xfId="2" applyNumberFormat="1" applyFont="1" applyFill="1" applyBorder="1" applyAlignment="1">
      <alignment horizontal="center" vertical="center"/>
    </xf>
    <xf numFmtId="0" fontId="17" fillId="19" borderId="116" xfId="2" applyFont="1" applyFill="1" applyBorder="1" applyAlignment="1">
      <alignment horizontal="center" vertical="center" wrapText="1"/>
    </xf>
    <xf numFmtId="0" fontId="5" fillId="0" borderId="123" xfId="2" applyFont="1" applyBorder="1" applyAlignment="1">
      <alignment horizontal="center" vertical="center"/>
    </xf>
    <xf numFmtId="0" fontId="5" fillId="0" borderId="120" xfId="2" applyFont="1" applyBorder="1" applyAlignment="1">
      <alignment horizontal="center" vertical="center"/>
    </xf>
    <xf numFmtId="0" fontId="5" fillId="0" borderId="124" xfId="2" applyFont="1" applyBorder="1" applyAlignment="1">
      <alignment horizontal="center" vertical="center"/>
    </xf>
    <xf numFmtId="0" fontId="5" fillId="8" borderId="57" xfId="2" applyFont="1" applyFill="1" applyBorder="1" applyAlignment="1">
      <alignment horizontal="center"/>
    </xf>
    <xf numFmtId="0" fontId="5" fillId="8" borderId="45" xfId="2" applyFont="1" applyFill="1" applyBorder="1" applyAlignment="1">
      <alignment horizontal="center"/>
    </xf>
    <xf numFmtId="0" fontId="5" fillId="8" borderId="48" xfId="2" applyFont="1" applyFill="1" applyBorder="1" applyAlignment="1">
      <alignment horizontal="center"/>
    </xf>
    <xf numFmtId="0" fontId="9" fillId="18" borderId="10" xfId="2" applyFont="1" applyFill="1" applyBorder="1" applyAlignment="1">
      <alignment horizontal="center" vertical="center"/>
    </xf>
    <xf numFmtId="0" fontId="9" fillId="18" borderId="28" xfId="2" applyFont="1" applyFill="1" applyBorder="1" applyAlignment="1">
      <alignment horizontal="center" vertical="center"/>
    </xf>
    <xf numFmtId="0" fontId="9" fillId="18" borderId="11" xfId="2" applyFont="1" applyFill="1" applyBorder="1" applyAlignment="1">
      <alignment horizontal="center" vertical="center"/>
    </xf>
    <xf numFmtId="0" fontId="9" fillId="18" borderId="1" xfId="2" applyFont="1" applyFill="1" applyBorder="1" applyAlignment="1">
      <alignment horizontal="center" vertical="center"/>
    </xf>
    <xf numFmtId="0" fontId="9" fillId="18" borderId="21" xfId="2" applyFont="1" applyFill="1" applyBorder="1" applyAlignment="1">
      <alignment horizontal="center" vertical="center"/>
    </xf>
    <xf numFmtId="0" fontId="9" fillId="18" borderId="13" xfId="2" applyFont="1" applyFill="1" applyBorder="1" applyAlignment="1">
      <alignment horizontal="center" vertical="center"/>
    </xf>
    <xf numFmtId="0" fontId="14" fillId="3" borderId="39" xfId="2" applyFont="1" applyFill="1" applyAlignment="1">
      <alignment horizontal="center" vertical="center" wrapText="1"/>
    </xf>
    <xf numFmtId="0" fontId="9" fillId="18" borderId="37" xfId="2" applyFont="1" applyFill="1" applyBorder="1" applyAlignment="1">
      <alignment horizontal="center" vertical="center"/>
    </xf>
    <xf numFmtId="0" fontId="9" fillId="18" borderId="44" xfId="2" applyFont="1" applyFill="1" applyBorder="1" applyAlignment="1">
      <alignment horizontal="center" vertical="center"/>
    </xf>
    <xf numFmtId="0" fontId="3" fillId="3" borderId="39" xfId="2" applyFont="1" applyFill="1" applyAlignment="1">
      <alignment horizontal="center" vertical="center"/>
    </xf>
    <xf numFmtId="0" fontId="3" fillId="3" borderId="39" xfId="2" applyFont="1" applyFill="1" applyAlignment="1">
      <alignment horizontal="center" vertical="center" wrapText="1"/>
    </xf>
    <xf numFmtId="0" fontId="3" fillId="3" borderId="39" xfId="2" applyFont="1" applyFill="1" applyAlignment="1">
      <alignment horizontal="left" vertical="center" wrapText="1"/>
    </xf>
    <xf numFmtId="165" fontId="3" fillId="64" borderId="102" xfId="2" applyNumberFormat="1" applyFont="1" applyFill="1" applyBorder="1" applyAlignment="1">
      <alignment horizontal="center" vertical="center"/>
    </xf>
    <xf numFmtId="165" fontId="3" fillId="64" borderId="97" xfId="2" applyNumberFormat="1" applyFont="1" applyFill="1" applyBorder="1" applyAlignment="1">
      <alignment horizontal="center" vertical="center"/>
    </xf>
    <xf numFmtId="165" fontId="3" fillId="64" borderId="103" xfId="2" applyNumberFormat="1" applyFont="1" applyFill="1" applyBorder="1" applyAlignment="1">
      <alignment horizontal="center" vertical="center"/>
    </xf>
    <xf numFmtId="0" fontId="16" fillId="19" borderId="131" xfId="2" applyFont="1" applyFill="1" applyBorder="1" applyAlignment="1">
      <alignment horizontal="center" vertical="center" wrapText="1"/>
    </xf>
    <xf numFmtId="0" fontId="16" fillId="19" borderId="60" xfId="2" applyFont="1" applyFill="1" applyBorder="1" applyAlignment="1">
      <alignment horizontal="center" vertical="center" wrapText="1"/>
    </xf>
    <xf numFmtId="0" fontId="16" fillId="19" borderId="142" xfId="2" applyFont="1" applyFill="1" applyBorder="1" applyAlignment="1">
      <alignment horizontal="center" vertical="center" wrapText="1"/>
    </xf>
    <xf numFmtId="0" fontId="38" fillId="65" borderId="175" xfId="2" applyFont="1" applyFill="1" applyBorder="1" applyAlignment="1">
      <alignment horizontal="center" vertical="center"/>
    </xf>
    <xf numFmtId="0" fontId="38" fillId="65" borderId="120" xfId="2" applyFont="1" applyFill="1" applyBorder="1" applyAlignment="1">
      <alignment horizontal="center" vertical="center"/>
    </xf>
    <xf numFmtId="0" fontId="38" fillId="65" borderId="196" xfId="2" applyFont="1" applyFill="1" applyBorder="1" applyAlignment="1">
      <alignment horizontal="center" vertical="center"/>
    </xf>
    <xf numFmtId="0" fontId="3" fillId="13" borderId="57" xfId="2" applyFont="1" applyFill="1" applyBorder="1" applyAlignment="1">
      <alignment horizontal="center" vertical="center" wrapText="1"/>
    </xf>
    <xf numFmtId="0" fontId="3" fillId="13" borderId="45" xfId="2" applyFont="1" applyFill="1" applyBorder="1" applyAlignment="1">
      <alignment horizontal="center" vertical="center" wrapText="1"/>
    </xf>
    <xf numFmtId="0" fontId="3" fillId="13" borderId="46" xfId="2" applyFont="1" applyFill="1" applyBorder="1" applyAlignment="1">
      <alignment horizontal="center" vertical="center" wrapText="1"/>
    </xf>
    <xf numFmtId="0" fontId="3" fillId="13" borderId="48" xfId="2" applyFont="1" applyFill="1" applyBorder="1" applyAlignment="1">
      <alignment horizontal="center" vertical="center" wrapText="1"/>
    </xf>
    <xf numFmtId="0" fontId="17" fillId="12" borderId="57" xfId="2" applyFont="1" applyFill="1" applyBorder="1" applyAlignment="1">
      <alignment horizontal="center" vertical="center"/>
    </xf>
    <xf numFmtId="0" fontId="17" fillId="12" borderId="45" xfId="2" applyFont="1" applyFill="1" applyBorder="1" applyAlignment="1">
      <alignment horizontal="center" vertical="center"/>
    </xf>
    <xf numFmtId="0" fontId="17" fillId="12" borderId="46" xfId="2" applyFont="1" applyFill="1" applyBorder="1" applyAlignment="1">
      <alignment horizontal="center" vertical="center"/>
    </xf>
    <xf numFmtId="0" fontId="17" fillId="12" borderId="57" xfId="2" applyFont="1" applyFill="1" applyBorder="1" applyAlignment="1">
      <alignment horizontal="center" vertical="center" wrapText="1"/>
    </xf>
    <xf numFmtId="0" fontId="17" fillId="12" borderId="45" xfId="2" applyFont="1" applyFill="1" applyBorder="1" applyAlignment="1">
      <alignment horizontal="center" vertical="center" wrapText="1"/>
    </xf>
    <xf numFmtId="0" fontId="17" fillId="12" borderId="122" xfId="2" applyFont="1" applyFill="1" applyBorder="1" applyAlignment="1">
      <alignment horizontal="center" vertical="center" wrapText="1"/>
    </xf>
    <xf numFmtId="0" fontId="17" fillId="12" borderId="108" xfId="2" applyFont="1" applyFill="1" applyBorder="1" applyAlignment="1">
      <alignment horizontal="center" vertical="center" wrapText="1"/>
    </xf>
    <xf numFmtId="0" fontId="17" fillId="12" borderId="60" xfId="2" applyFont="1" applyFill="1" applyBorder="1" applyAlignment="1">
      <alignment horizontal="center" vertical="center" wrapText="1"/>
    </xf>
    <xf numFmtId="0" fontId="17" fillId="12" borderId="126" xfId="2" applyFont="1" applyFill="1" applyBorder="1" applyAlignment="1">
      <alignment horizontal="center" vertical="center" wrapText="1"/>
    </xf>
    <xf numFmtId="0" fontId="17" fillId="62" borderId="7" xfId="2" applyFont="1" applyFill="1" applyBorder="1" applyAlignment="1">
      <alignment horizontal="center" vertical="center" wrapText="1"/>
    </xf>
    <xf numFmtId="0" fontId="17" fillId="62" borderId="22" xfId="2" applyFont="1" applyFill="1" applyBorder="1" applyAlignment="1">
      <alignment horizontal="center" vertical="center" wrapText="1"/>
    </xf>
    <xf numFmtId="0" fontId="17" fillId="62" borderId="7" xfId="2" applyFont="1" applyFill="1" applyBorder="1" applyAlignment="1">
      <alignment horizontal="center" vertical="center"/>
    </xf>
    <xf numFmtId="0" fontId="17" fillId="62" borderId="24" xfId="2" applyFont="1" applyFill="1" applyBorder="1" applyAlignment="1">
      <alignment horizontal="center" vertical="center"/>
    </xf>
    <xf numFmtId="0" fontId="17" fillId="62" borderId="47" xfId="2" applyFont="1" applyFill="1" applyBorder="1" applyAlignment="1">
      <alignment horizontal="center" vertical="center"/>
    </xf>
    <xf numFmtId="0" fontId="17" fillId="19" borderId="31" xfId="2" applyFont="1" applyFill="1" applyBorder="1" applyAlignment="1">
      <alignment horizontal="center" vertical="center" wrapText="1"/>
    </xf>
    <xf numFmtId="0" fontId="17" fillId="19" borderId="32" xfId="2" applyFont="1" applyFill="1" applyBorder="1" applyAlignment="1">
      <alignment horizontal="center" vertical="center" wrapText="1"/>
    </xf>
    <xf numFmtId="0" fontId="17" fillId="19" borderId="39" xfId="2" applyFont="1" applyFill="1" applyAlignment="1">
      <alignment horizontal="center" vertical="center" wrapText="1"/>
    </xf>
    <xf numFmtId="0" fontId="17" fillId="19" borderId="38" xfId="2" applyFont="1" applyFill="1" applyBorder="1" applyAlignment="1">
      <alignment horizontal="center" vertical="center" wrapText="1"/>
    </xf>
    <xf numFmtId="0" fontId="17" fillId="19" borderId="30" xfId="2" applyFont="1" applyFill="1" applyBorder="1" applyAlignment="1">
      <alignment horizontal="center" vertical="center"/>
    </xf>
    <xf numFmtId="0" fontId="17" fillId="19" borderId="31" xfId="2" applyFont="1" applyFill="1" applyBorder="1" applyAlignment="1">
      <alignment horizontal="center" vertical="center"/>
    </xf>
    <xf numFmtId="0" fontId="17" fillId="19" borderId="32" xfId="2" applyFont="1" applyFill="1" applyBorder="1" applyAlignment="1">
      <alignment horizontal="center" vertical="center"/>
    </xf>
    <xf numFmtId="0" fontId="17" fillId="19" borderId="33" xfId="2" applyFont="1" applyFill="1" applyBorder="1" applyAlignment="1">
      <alignment horizontal="center" vertical="center"/>
    </xf>
    <xf numFmtId="0" fontId="17" fillId="19" borderId="34" xfId="2" applyFont="1" applyFill="1" applyBorder="1" applyAlignment="1">
      <alignment horizontal="center" vertical="center"/>
    </xf>
    <xf numFmtId="0" fontId="17" fillId="19" borderId="27" xfId="2" applyFont="1" applyFill="1" applyBorder="1" applyAlignment="1">
      <alignment horizontal="center" vertical="center"/>
    </xf>
    <xf numFmtId="0" fontId="17" fillId="19" borderId="29" xfId="2" applyFont="1" applyFill="1" applyBorder="1" applyAlignment="1">
      <alignment horizontal="center" vertical="center"/>
    </xf>
    <xf numFmtId="0" fontId="17" fillId="19" borderId="35" xfId="2" applyFont="1" applyFill="1" applyBorder="1" applyAlignment="1">
      <alignment horizontal="center" vertical="center"/>
    </xf>
    <xf numFmtId="0" fontId="17" fillId="19" borderId="128" xfId="2" applyFont="1" applyFill="1" applyBorder="1" applyAlignment="1">
      <alignment horizontal="center" vertical="center" wrapText="1"/>
    </xf>
    <xf numFmtId="0" fontId="17" fillId="19" borderId="80" xfId="2" applyFont="1" applyFill="1" applyBorder="1" applyAlignment="1">
      <alignment horizontal="center" vertical="center" wrapText="1"/>
    </xf>
    <xf numFmtId="0" fontId="7" fillId="11" borderId="24" xfId="2" applyFont="1" applyFill="1" applyBorder="1" applyAlignment="1">
      <alignment horizontal="center" vertical="center"/>
    </xf>
    <xf numFmtId="0" fontId="7" fillId="11" borderId="47" xfId="2" applyFont="1" applyFill="1" applyBorder="1" applyAlignment="1">
      <alignment horizontal="center" vertical="center"/>
    </xf>
    <xf numFmtId="0" fontId="17" fillId="19" borderId="34" xfId="2" applyFont="1" applyFill="1" applyBorder="1" applyAlignment="1">
      <alignment horizontal="center" vertical="center" wrapText="1"/>
    </xf>
    <xf numFmtId="0" fontId="17" fillId="19" borderId="27" xfId="2" applyFont="1" applyFill="1" applyBorder="1" applyAlignment="1">
      <alignment horizontal="center" vertical="center" wrapText="1"/>
    </xf>
    <xf numFmtId="0" fontId="7" fillId="11" borderId="140" xfId="2" applyFont="1" applyFill="1" applyBorder="1" applyAlignment="1">
      <alignment horizontal="center" vertical="center"/>
    </xf>
    <xf numFmtId="0" fontId="7" fillId="11" borderId="141" xfId="2" applyFont="1" applyFill="1" applyBorder="1" applyAlignment="1">
      <alignment horizontal="center" vertical="center"/>
    </xf>
    <xf numFmtId="0" fontId="3" fillId="47" borderId="95" xfId="2" applyFont="1" applyFill="1" applyBorder="1" applyAlignment="1">
      <alignment horizontal="center" vertical="center"/>
    </xf>
    <xf numFmtId="0" fontId="17" fillId="19" borderId="30" xfId="2" applyFont="1" applyFill="1" applyBorder="1" applyAlignment="1">
      <alignment horizontal="center" vertical="center" wrapText="1"/>
    </xf>
    <xf numFmtId="0" fontId="17" fillId="19" borderId="33" xfId="2" applyFont="1" applyFill="1" applyBorder="1" applyAlignment="1">
      <alignment horizontal="center" vertical="center" wrapText="1"/>
    </xf>
    <xf numFmtId="0" fontId="17" fillId="67" borderId="128" xfId="2" applyFont="1" applyFill="1" applyBorder="1" applyAlignment="1">
      <alignment horizontal="center" vertical="center" wrapText="1"/>
    </xf>
    <xf numFmtId="0" fontId="17" fillId="67" borderId="80" xfId="2" applyFont="1" applyFill="1" applyBorder="1" applyAlignment="1">
      <alignment horizontal="center" vertical="center" wrapText="1"/>
    </xf>
    <xf numFmtId="165" fontId="24" fillId="64" borderId="94" xfId="2" applyNumberFormat="1" applyFont="1" applyFill="1" applyBorder="1" applyAlignment="1">
      <alignment horizontal="center" vertical="center"/>
    </xf>
    <xf numFmtId="165" fontId="24" fillId="64" borderId="95" xfId="2" applyNumberFormat="1" applyFont="1" applyFill="1" applyBorder="1" applyAlignment="1">
      <alignment horizontal="center" vertical="center"/>
    </xf>
    <xf numFmtId="165" fontId="24" fillId="64" borderId="96" xfId="2" applyNumberFormat="1" applyFont="1" applyFill="1" applyBorder="1" applyAlignment="1">
      <alignment horizontal="center" vertical="center"/>
    </xf>
    <xf numFmtId="0" fontId="3" fillId="22" borderId="87" xfId="2" applyFont="1" applyFill="1" applyBorder="1" applyAlignment="1">
      <alignment horizontal="center" vertical="center"/>
    </xf>
    <xf numFmtId="0" fontId="3" fillId="22" borderId="86" xfId="2" applyFont="1" applyFill="1" applyBorder="1" applyAlignment="1">
      <alignment horizontal="center" vertical="center"/>
    </xf>
    <xf numFmtId="0" fontId="3" fillId="22" borderId="105" xfId="2" applyFont="1" applyFill="1" applyBorder="1" applyAlignment="1">
      <alignment horizontal="center" vertical="center"/>
    </xf>
    <xf numFmtId="0" fontId="3" fillId="14" borderId="115" xfId="2" applyFont="1" applyFill="1" applyBorder="1" applyAlignment="1">
      <alignment horizontal="center" vertical="center" wrapText="1"/>
    </xf>
    <xf numFmtId="0" fontId="3" fillId="14" borderId="97" xfId="2" applyFont="1" applyFill="1" applyBorder="1" applyAlignment="1">
      <alignment horizontal="center" vertical="center" wrapText="1"/>
    </xf>
    <xf numFmtId="0" fontId="3" fillId="14" borderId="41" xfId="2" applyFont="1" applyFill="1" applyBorder="1" applyAlignment="1">
      <alignment horizontal="center" vertical="center" wrapText="1"/>
    </xf>
    <xf numFmtId="0" fontId="3" fillId="14" borderId="39" xfId="2" applyFont="1" applyFill="1" applyAlignment="1">
      <alignment horizontal="center" vertical="center" wrapText="1"/>
    </xf>
    <xf numFmtId="0" fontId="17" fillId="19" borderId="115" xfId="2" applyFont="1" applyFill="1" applyBorder="1" applyAlignment="1">
      <alignment horizontal="center" vertical="center"/>
    </xf>
    <xf numFmtId="0" fontId="17" fillId="19" borderId="109" xfId="2" applyFont="1" applyFill="1" applyBorder="1" applyAlignment="1">
      <alignment horizontal="center" vertical="center"/>
    </xf>
    <xf numFmtId="0" fontId="17" fillId="19" borderId="108" xfId="2" applyFont="1" applyFill="1" applyBorder="1" applyAlignment="1">
      <alignment horizontal="center" vertical="center"/>
    </xf>
    <xf numFmtId="0" fontId="17" fillId="19" borderId="126" xfId="2" applyFont="1" applyFill="1" applyBorder="1" applyAlignment="1">
      <alignment horizontal="center" vertical="center"/>
    </xf>
    <xf numFmtId="0" fontId="17" fillId="19" borderId="83" xfId="2" applyFont="1" applyFill="1" applyBorder="1" applyAlignment="1">
      <alignment horizontal="center" vertical="center" wrapText="1"/>
    </xf>
    <xf numFmtId="0" fontId="17" fillId="19" borderId="85" xfId="2" applyFont="1" applyFill="1" applyBorder="1" applyAlignment="1">
      <alignment horizontal="center" vertical="center" wrapText="1"/>
    </xf>
    <xf numFmtId="0" fontId="17" fillId="19" borderId="83" xfId="2" applyFont="1" applyFill="1" applyBorder="1" applyAlignment="1">
      <alignment horizontal="center" vertical="center"/>
    </xf>
    <xf numFmtId="0" fontId="17" fillId="19" borderId="85" xfId="2" applyFont="1" applyFill="1" applyBorder="1" applyAlignment="1">
      <alignment horizontal="center" vertical="center"/>
    </xf>
    <xf numFmtId="0" fontId="5" fillId="21" borderId="123" xfId="2" applyFont="1" applyFill="1" applyBorder="1" applyAlignment="1">
      <alignment horizontal="center" vertical="center"/>
    </xf>
    <xf numFmtId="0" fontId="5" fillId="21" borderId="124" xfId="2" applyFont="1" applyFill="1" applyBorder="1" applyAlignment="1">
      <alignment horizontal="center" vertical="center"/>
    </xf>
    <xf numFmtId="0" fontId="17" fillId="19" borderId="115" xfId="2" applyFont="1" applyFill="1" applyBorder="1" applyAlignment="1">
      <alignment horizontal="center" vertical="center" wrapText="1"/>
    </xf>
    <xf numFmtId="0" fontId="17" fillId="19" borderId="103" xfId="2" applyFont="1" applyFill="1" applyBorder="1" applyAlignment="1">
      <alignment horizontal="center" vertical="center" wrapText="1"/>
    </xf>
    <xf numFmtId="0" fontId="17" fillId="19" borderId="41" xfId="2" applyFont="1" applyFill="1" applyBorder="1" applyAlignment="1">
      <alignment horizontal="center" vertical="center" wrapText="1"/>
    </xf>
    <xf numFmtId="0" fontId="17" fillId="19" borderId="79" xfId="2" applyFont="1" applyFill="1" applyBorder="1" applyAlignment="1">
      <alignment horizontal="center" vertical="center" wrapText="1"/>
    </xf>
    <xf numFmtId="0" fontId="5" fillId="21" borderId="33" xfId="2" applyFont="1" applyFill="1" applyBorder="1" applyAlignment="1">
      <alignment horizontal="center" vertical="center" wrapText="1"/>
    </xf>
    <xf numFmtId="0" fontId="5" fillId="21" borderId="168" xfId="2" applyFont="1" applyFill="1" applyBorder="1" applyAlignment="1">
      <alignment horizontal="center" vertical="center" wrapText="1"/>
    </xf>
    <xf numFmtId="0" fontId="5" fillId="21" borderId="7" xfId="2" applyFont="1" applyFill="1" applyBorder="1" applyAlignment="1">
      <alignment horizontal="center" vertical="center" wrapText="1"/>
    </xf>
    <xf numFmtId="0" fontId="5" fillId="21" borderId="47" xfId="2" applyFont="1" applyFill="1" applyBorder="1" applyAlignment="1">
      <alignment horizontal="center" vertical="center" wrapText="1"/>
    </xf>
    <xf numFmtId="0" fontId="5" fillId="21" borderId="30" xfId="2" applyFont="1" applyFill="1" applyBorder="1" applyAlignment="1">
      <alignment horizontal="center" vertical="center" wrapText="1"/>
    </xf>
    <xf numFmtId="0" fontId="5" fillId="21" borderId="200" xfId="2" applyFont="1" applyFill="1" applyBorder="1" applyAlignment="1">
      <alignment horizontal="center" vertical="center" wrapText="1"/>
    </xf>
    <xf numFmtId="0" fontId="17" fillId="19" borderId="118" xfId="2" applyFont="1" applyFill="1" applyBorder="1" applyAlignment="1">
      <alignment horizontal="center" vertical="center" wrapText="1"/>
    </xf>
    <xf numFmtId="0" fontId="17" fillId="19" borderId="119" xfId="2" applyFont="1" applyFill="1" applyBorder="1" applyAlignment="1">
      <alignment horizontal="center" vertical="center" wrapText="1"/>
    </xf>
    <xf numFmtId="0" fontId="28" fillId="3" borderId="57" xfId="2" applyFont="1" applyFill="1" applyBorder="1" applyAlignment="1">
      <alignment horizontal="left" vertical="center" wrapText="1"/>
    </xf>
    <xf numFmtId="0" fontId="28" fillId="3" borderId="45" xfId="2" applyFont="1" applyFill="1" applyBorder="1" applyAlignment="1">
      <alignment horizontal="left" vertical="center" wrapText="1"/>
    </xf>
    <xf numFmtId="0" fontId="28" fillId="3" borderId="46" xfId="2" applyFont="1" applyFill="1" applyBorder="1" applyAlignment="1">
      <alignment horizontal="left" vertical="center" wrapText="1"/>
    </xf>
    <xf numFmtId="0" fontId="3" fillId="10" borderId="57" xfId="2" applyFont="1" applyFill="1" applyBorder="1" applyAlignment="1">
      <alignment horizontal="center" vertical="center" wrapText="1"/>
    </xf>
    <xf numFmtId="0" fontId="3" fillId="10" borderId="45" xfId="2" applyFont="1" applyFill="1" applyBorder="1" applyAlignment="1">
      <alignment horizontal="center" vertical="center" wrapText="1"/>
    </xf>
    <xf numFmtId="0" fontId="3" fillId="10" borderId="46" xfId="2" applyFont="1" applyFill="1" applyBorder="1" applyAlignment="1">
      <alignment horizontal="center" vertical="center" wrapText="1"/>
    </xf>
    <xf numFmtId="0" fontId="5" fillId="8" borderId="57" xfId="2" applyFont="1" applyFill="1" applyBorder="1" applyAlignment="1">
      <alignment horizontal="center" vertical="center" wrapText="1"/>
    </xf>
    <xf numFmtId="0" fontId="5" fillId="8" borderId="46" xfId="2" applyFont="1" applyFill="1" applyBorder="1" applyAlignment="1">
      <alignment horizontal="center" vertical="center" wrapText="1"/>
    </xf>
    <xf numFmtId="0" fontId="3" fillId="14" borderId="53" xfId="2" applyFont="1" applyFill="1" applyBorder="1" applyAlignment="1">
      <alignment horizontal="right" vertical="center" wrapText="1"/>
    </xf>
    <xf numFmtId="0" fontId="5" fillId="57" borderId="111" xfId="2" applyFont="1" applyFill="1" applyBorder="1" applyAlignment="1">
      <alignment horizontal="center" vertical="center"/>
    </xf>
    <xf numFmtId="0" fontId="5" fillId="57" borderId="135" xfId="2" applyFont="1" applyFill="1" applyBorder="1" applyAlignment="1">
      <alignment horizontal="center" vertical="center"/>
    </xf>
    <xf numFmtId="0" fontId="24" fillId="44" borderId="104" xfId="2" applyFont="1" applyFill="1" applyBorder="1" applyAlignment="1">
      <alignment horizontal="center" vertical="center"/>
    </xf>
    <xf numFmtId="0" fontId="24" fillId="44" borderId="39" xfId="2" applyFont="1" applyFill="1" applyAlignment="1">
      <alignment horizontal="center" vertical="center"/>
    </xf>
    <xf numFmtId="0" fontId="24" fillId="44" borderId="79" xfId="2" applyFont="1" applyFill="1" applyBorder="1" applyAlignment="1">
      <alignment horizontal="center" vertical="center"/>
    </xf>
    <xf numFmtId="0" fontId="3" fillId="22" borderId="102" xfId="2" applyFont="1" applyFill="1" applyBorder="1" applyAlignment="1">
      <alignment horizontal="center" vertical="center"/>
    </xf>
    <xf numFmtId="0" fontId="3" fillId="22" borderId="104" xfId="2" applyFont="1" applyFill="1" applyBorder="1" applyAlignment="1">
      <alignment horizontal="center" vertical="center"/>
    </xf>
    <xf numFmtId="0" fontId="3" fillId="22" borderId="89" xfId="2" applyFont="1" applyFill="1" applyBorder="1" applyAlignment="1">
      <alignment horizontal="center" vertical="center"/>
    </xf>
    <xf numFmtId="0" fontId="17" fillId="23" borderId="71" xfId="2" applyFont="1" applyFill="1" applyBorder="1" applyAlignment="1">
      <alignment horizontal="left" vertical="center" wrapText="1"/>
    </xf>
    <xf numFmtId="0" fontId="17" fillId="23" borderId="72" xfId="2" applyFont="1" applyFill="1" applyBorder="1" applyAlignment="1">
      <alignment horizontal="left" vertical="center" wrapText="1"/>
    </xf>
    <xf numFmtId="0" fontId="17" fillId="23" borderId="57" xfId="2" applyFont="1" applyFill="1" applyBorder="1" applyAlignment="1">
      <alignment horizontal="center" vertical="center" wrapText="1"/>
    </xf>
    <xf numFmtId="0" fontId="17" fillId="23" borderId="45" xfId="2" applyFont="1" applyFill="1" applyBorder="1" applyAlignment="1">
      <alignment horizontal="center" vertical="center" wrapText="1"/>
    </xf>
    <xf numFmtId="0" fontId="17" fillId="23" borderId="46" xfId="2" applyFont="1" applyFill="1" applyBorder="1" applyAlignment="1">
      <alignment horizontal="center" vertical="center" wrapText="1"/>
    </xf>
    <xf numFmtId="0" fontId="17" fillId="29" borderId="57" xfId="2" applyFont="1" applyFill="1" applyBorder="1" applyAlignment="1">
      <alignment horizontal="center" vertical="center" wrapText="1"/>
    </xf>
    <xf numFmtId="0" fontId="17" fillId="29" borderId="45" xfId="2" applyFont="1" applyFill="1" applyBorder="1" applyAlignment="1">
      <alignment horizontal="center" vertical="center" wrapText="1"/>
    </xf>
    <xf numFmtId="0" fontId="17" fillId="29" borderId="46" xfId="2" applyFont="1" applyFill="1" applyBorder="1" applyAlignment="1">
      <alignment horizontal="center" vertical="center" wrapText="1"/>
    </xf>
    <xf numFmtId="0" fontId="17" fillId="19" borderId="70" xfId="2" applyFont="1" applyFill="1" applyBorder="1" applyAlignment="1">
      <alignment horizontal="center" vertical="center" wrapText="1"/>
    </xf>
    <xf numFmtId="0" fontId="28" fillId="3" borderId="123" xfId="2" applyFont="1" applyFill="1" applyBorder="1" applyAlignment="1">
      <alignment horizontal="left" vertical="center" wrapText="1"/>
    </xf>
    <xf numFmtId="0" fontId="28" fillId="3" borderId="120" xfId="2" applyFont="1" applyFill="1" applyBorder="1" applyAlignment="1">
      <alignment horizontal="left" vertical="center" wrapText="1"/>
    </xf>
    <xf numFmtId="0" fontId="28" fillId="3" borderId="124" xfId="2" applyFont="1" applyFill="1" applyBorder="1" applyAlignment="1">
      <alignment horizontal="left" vertical="center" wrapText="1"/>
    </xf>
    <xf numFmtId="0" fontId="3" fillId="10" borderId="123" xfId="2" applyFont="1" applyFill="1" applyBorder="1" applyAlignment="1">
      <alignment horizontal="center" vertical="center" wrapText="1"/>
    </xf>
    <xf numFmtId="0" fontId="3" fillId="10" borderId="120" xfId="2" applyFont="1" applyFill="1" applyBorder="1" applyAlignment="1">
      <alignment horizontal="center" vertical="center" wrapText="1"/>
    </xf>
    <xf numFmtId="0" fontId="3" fillId="10" borderId="124" xfId="2" applyFont="1" applyFill="1" applyBorder="1" applyAlignment="1">
      <alignment horizontal="center" vertical="center" wrapText="1"/>
    </xf>
    <xf numFmtId="0" fontId="5" fillId="8" borderId="123" xfId="2" applyFont="1" applyFill="1" applyBorder="1" applyAlignment="1">
      <alignment horizontal="center" vertical="center" wrapText="1"/>
    </xf>
    <xf numFmtId="0" fontId="5" fillId="8" borderId="124" xfId="2" applyFont="1" applyFill="1" applyBorder="1" applyAlignment="1">
      <alignment horizontal="center" vertical="center" wrapText="1"/>
    </xf>
    <xf numFmtId="0" fontId="18" fillId="13" borderId="94" xfId="0" applyFont="1" applyFill="1" applyBorder="1" applyAlignment="1">
      <alignment horizontal="left" vertical="center" wrapText="1"/>
    </xf>
    <xf numFmtId="0" fontId="18" fillId="13" borderId="137" xfId="0" applyFont="1" applyFill="1" applyBorder="1" applyAlignment="1">
      <alignment horizontal="left" vertical="center" wrapText="1"/>
    </xf>
    <xf numFmtId="0" fontId="9" fillId="10" borderId="136" xfId="0" applyFont="1" applyFill="1" applyBorder="1" applyAlignment="1" applyProtection="1">
      <alignment horizontal="center" vertical="center" wrapText="1"/>
      <protection locked="0"/>
    </xf>
    <xf numFmtId="0" fontId="9" fillId="10" borderId="95" xfId="0" applyFont="1" applyFill="1" applyBorder="1" applyAlignment="1" applyProtection="1">
      <alignment horizontal="center" vertical="center" wrapText="1"/>
      <protection locked="0"/>
    </xf>
    <xf numFmtId="0" fontId="9" fillId="10" borderId="96" xfId="0" applyFont="1" applyFill="1" applyBorder="1" applyAlignment="1" applyProtection="1">
      <alignment horizontal="center" vertical="center" wrapText="1"/>
      <protection locked="0"/>
    </xf>
    <xf numFmtId="165" fontId="3" fillId="22" borderId="117" xfId="2" applyNumberFormat="1" applyFont="1" applyFill="1" applyBorder="1" applyAlignment="1">
      <alignment horizontal="center" vertical="center"/>
    </xf>
    <xf numFmtId="165" fontId="3" fillId="22" borderId="104" xfId="2" applyNumberFormat="1" applyFont="1" applyFill="1" applyBorder="1" applyAlignment="1">
      <alignment horizontal="center" vertical="center"/>
    </xf>
    <xf numFmtId="0" fontId="17" fillId="12" borderId="45" xfId="0" applyFont="1" applyFill="1" applyBorder="1" applyAlignment="1">
      <alignment horizontal="left" vertical="center"/>
    </xf>
    <xf numFmtId="0" fontId="17" fillId="12" borderId="46" xfId="0" applyFont="1" applyFill="1" applyBorder="1" applyAlignment="1">
      <alignment horizontal="left" vertical="center"/>
    </xf>
    <xf numFmtId="0" fontId="28" fillId="20" borderId="57" xfId="2" applyFont="1" applyFill="1" applyBorder="1" applyAlignment="1">
      <alignment horizontal="left" vertical="center" wrapText="1"/>
    </xf>
    <xf numFmtId="0" fontId="28" fillId="20" borderId="45" xfId="2" applyFont="1" applyFill="1" applyBorder="1" applyAlignment="1">
      <alignment horizontal="left" vertical="center" wrapText="1"/>
    </xf>
    <xf numFmtId="0" fontId="28" fillId="20" borderId="46" xfId="2" applyFont="1" applyFill="1" applyBorder="1" applyAlignment="1">
      <alignment horizontal="left" vertical="center" wrapText="1"/>
    </xf>
    <xf numFmtId="0" fontId="28" fillId="10" borderId="57" xfId="2" applyFont="1" applyFill="1" applyBorder="1" applyAlignment="1">
      <alignment horizontal="center" vertical="center" wrapText="1"/>
    </xf>
    <xf numFmtId="0" fontId="28" fillId="10" borderId="46" xfId="2" applyFont="1" applyFill="1" applyBorder="1" applyAlignment="1">
      <alignment horizontal="center" vertical="center" wrapText="1"/>
    </xf>
    <xf numFmtId="0" fontId="17" fillId="44" borderId="41" xfId="2" applyFont="1" applyFill="1" applyBorder="1" applyAlignment="1">
      <alignment horizontal="center" vertical="center"/>
    </xf>
    <xf numFmtId="0" fontId="17" fillId="44" borderId="34" xfId="2" applyFont="1" applyFill="1" applyBorder="1" applyAlignment="1">
      <alignment horizontal="center" vertical="center"/>
    </xf>
    <xf numFmtId="0" fontId="17" fillId="44" borderId="27" xfId="2" applyFont="1" applyFill="1" applyBorder="1" applyAlignment="1">
      <alignment horizontal="center" vertical="center"/>
    </xf>
    <xf numFmtId="0" fontId="9" fillId="18" borderId="121" xfId="2" applyFont="1" applyFill="1" applyBorder="1" applyAlignment="1">
      <alignment horizontal="center" vertical="center"/>
    </xf>
    <xf numFmtId="0" fontId="19" fillId="0" borderId="95" xfId="2" applyFont="1" applyBorder="1" applyAlignment="1">
      <alignment horizontal="center" vertical="center"/>
    </xf>
    <xf numFmtId="0" fontId="3" fillId="22" borderId="117" xfId="2" applyFont="1" applyFill="1" applyBorder="1" applyAlignment="1">
      <alignment horizontal="center" vertical="center"/>
    </xf>
    <xf numFmtId="0" fontId="38" fillId="24" borderId="199" xfId="2" applyFont="1" applyFill="1" applyBorder="1" applyAlignment="1">
      <alignment horizontal="center" vertical="center"/>
    </xf>
    <xf numFmtId="0" fontId="38" fillId="24" borderId="84" xfId="2" applyFont="1" applyFill="1" applyBorder="1" applyAlignment="1">
      <alignment horizontal="center" vertical="center"/>
    </xf>
    <xf numFmtId="0" fontId="38" fillId="24" borderId="144" xfId="2" applyFont="1" applyFill="1" applyBorder="1" applyAlignment="1">
      <alignment horizontal="center" vertical="center"/>
    </xf>
    <xf numFmtId="0" fontId="17" fillId="15" borderId="41" xfId="2" applyFont="1" applyFill="1" applyBorder="1" applyAlignment="1">
      <alignment horizontal="center" vertical="center"/>
    </xf>
    <xf numFmtId="0" fontId="17" fillId="15" borderId="34" xfId="2" applyFont="1" applyFill="1" applyBorder="1" applyAlignment="1">
      <alignment horizontal="center" vertical="center"/>
    </xf>
    <xf numFmtId="0" fontId="17" fillId="15" borderId="27" xfId="2" applyFont="1" applyFill="1" applyBorder="1" applyAlignment="1">
      <alignment horizontal="center" vertical="center"/>
    </xf>
    <xf numFmtId="0" fontId="17" fillId="59" borderId="125" xfId="2" applyFont="1" applyFill="1" applyBorder="1" applyAlignment="1">
      <alignment horizontal="center" vertical="center" wrapText="1"/>
    </xf>
    <xf numFmtId="0" fontId="17" fillId="59" borderId="195" xfId="2" applyFont="1" applyFill="1" applyBorder="1" applyAlignment="1">
      <alignment horizontal="center" vertical="center" wrapText="1"/>
    </xf>
    <xf numFmtId="0" fontId="17" fillId="59" borderId="7" xfId="2" applyFont="1" applyFill="1" applyBorder="1" applyAlignment="1">
      <alignment horizontal="center" vertical="center"/>
    </xf>
    <xf numFmtId="0" fontId="17" fillId="59" borderId="24" xfId="2" applyFont="1" applyFill="1" applyBorder="1" applyAlignment="1">
      <alignment horizontal="center" vertical="center"/>
    </xf>
    <xf numFmtId="0" fontId="17" fillId="59" borderId="47" xfId="2" applyFont="1" applyFill="1" applyBorder="1" applyAlignment="1">
      <alignment horizontal="center" vertical="center"/>
    </xf>
    <xf numFmtId="0" fontId="28" fillId="0" borderId="57" xfId="2" applyFont="1" applyBorder="1" applyAlignment="1">
      <alignment horizontal="center" vertical="center" wrapText="1"/>
    </xf>
    <xf numFmtId="0" fontId="28" fillId="0" borderId="46" xfId="2" applyFont="1" applyBorder="1" applyAlignment="1">
      <alignment horizontal="center" vertical="center" wrapText="1"/>
    </xf>
    <xf numFmtId="0" fontId="3" fillId="44" borderId="105" xfId="2" applyFont="1" applyFill="1" applyBorder="1" applyAlignment="1">
      <alignment horizontal="center" vertical="center"/>
    </xf>
    <xf numFmtId="0" fontId="3" fillId="44" borderId="82" xfId="2" applyFont="1" applyFill="1" applyBorder="1" applyAlignment="1">
      <alignment horizontal="center" vertical="center"/>
    </xf>
    <xf numFmtId="0" fontId="3" fillId="44" borderId="76" xfId="2" applyFont="1" applyFill="1" applyBorder="1" applyAlignment="1">
      <alignment horizontal="center" vertical="center"/>
    </xf>
    <xf numFmtId="0" fontId="7" fillId="11" borderId="111" xfId="2" applyFont="1" applyFill="1" applyBorder="1" applyAlignment="1">
      <alignment horizontal="center" vertical="center"/>
    </xf>
    <xf numFmtId="0" fontId="38" fillId="65" borderId="199" xfId="2" applyFont="1" applyFill="1" applyBorder="1" applyAlignment="1">
      <alignment horizontal="center" vertical="center"/>
    </xf>
    <xf numFmtId="0" fontId="38" fillId="65" borderId="84" xfId="2" applyFont="1" applyFill="1" applyBorder="1" applyAlignment="1">
      <alignment horizontal="center" vertical="center"/>
    </xf>
    <xf numFmtId="0" fontId="38" fillId="65" borderId="144" xfId="2" applyFont="1" applyFill="1" applyBorder="1" applyAlignment="1">
      <alignment horizontal="center" vertical="center"/>
    </xf>
    <xf numFmtId="0" fontId="5" fillId="21" borderId="65" xfId="2" applyFont="1" applyFill="1" applyBorder="1" applyAlignment="1">
      <alignment horizontal="center" vertical="center"/>
    </xf>
    <xf numFmtId="0" fontId="5" fillId="21" borderId="67" xfId="2" applyFont="1" applyFill="1" applyBorder="1" applyAlignment="1">
      <alignment horizontal="center" vertical="center"/>
    </xf>
    <xf numFmtId="0" fontId="3" fillId="3" borderId="39" xfId="2" applyFont="1" applyFill="1" applyAlignment="1">
      <alignment horizontal="left" vertical="center"/>
    </xf>
    <xf numFmtId="0" fontId="9" fillId="2" borderId="39" xfId="0" applyFont="1" applyFill="1" applyBorder="1" applyAlignment="1">
      <alignment horizontal="center"/>
    </xf>
    <xf numFmtId="0" fontId="4" fillId="0" borderId="39" xfId="0" applyFont="1" applyBorder="1"/>
    <xf numFmtId="0" fontId="14" fillId="3" borderId="4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6" fillId="15" borderId="118" xfId="0" applyFont="1" applyFill="1" applyBorder="1" applyAlignment="1">
      <alignment horizontal="center" vertical="center" wrapText="1"/>
    </xf>
    <xf numFmtId="0" fontId="16" fillId="15" borderId="71" xfId="0" applyFont="1" applyFill="1" applyBorder="1" applyAlignment="1">
      <alignment horizontal="center" vertical="center" wrapText="1"/>
    </xf>
    <xf numFmtId="0" fontId="16" fillId="15" borderId="119" xfId="0" applyFont="1" applyFill="1" applyBorder="1" applyAlignment="1">
      <alignment horizontal="center" vertical="center" wrapText="1"/>
    </xf>
    <xf numFmtId="0" fontId="3" fillId="0" borderId="48" xfId="0" applyFont="1" applyBorder="1" applyAlignment="1">
      <alignment horizontal="left" vertical="center"/>
    </xf>
    <xf numFmtId="0" fontId="3" fillId="9" borderId="69" xfId="0" applyFont="1" applyFill="1" applyBorder="1" applyAlignment="1">
      <alignment horizontal="center" vertical="center"/>
    </xf>
    <xf numFmtId="0" fontId="3" fillId="9" borderId="152" xfId="0" applyFont="1" applyFill="1" applyBorder="1" applyAlignment="1">
      <alignment horizontal="center" vertical="center" wrapText="1"/>
    </xf>
    <xf numFmtId="0" fontId="3" fillId="9" borderId="153" xfId="0" applyFont="1" applyFill="1" applyBorder="1" applyAlignment="1">
      <alignment horizontal="center" vertical="center" wrapText="1"/>
    </xf>
    <xf numFmtId="0" fontId="3" fillId="47" borderId="104" xfId="0" applyFont="1" applyFill="1" applyBorder="1" applyAlignment="1">
      <alignment horizontal="center" vertical="center"/>
    </xf>
    <xf numFmtId="0" fontId="3" fillId="47" borderId="39" xfId="0" applyFont="1" applyFill="1" applyBorder="1" applyAlignment="1">
      <alignment horizontal="center" vertical="center"/>
    </xf>
    <xf numFmtId="0" fontId="3" fillId="47" borderId="79" xfId="0" applyFont="1" applyFill="1" applyBorder="1" applyAlignment="1">
      <alignment horizontal="center" vertical="center"/>
    </xf>
    <xf numFmtId="0" fontId="3" fillId="5" borderId="169" xfId="0" applyFont="1" applyFill="1" applyBorder="1" applyAlignment="1">
      <alignment horizontal="center" vertical="center"/>
    </xf>
    <xf numFmtId="0" fontId="3" fillId="5" borderId="129" xfId="0" applyFont="1" applyFill="1" applyBorder="1" applyAlignment="1">
      <alignment horizontal="center" vertical="center"/>
    </xf>
    <xf numFmtId="0" fontId="6" fillId="0" borderId="151" xfId="0" applyFont="1" applyBorder="1" applyAlignment="1">
      <alignment horizontal="center" vertical="center"/>
    </xf>
    <xf numFmtId="0" fontId="6" fillId="0" borderId="79" xfId="0" applyFont="1" applyBorder="1" applyAlignment="1">
      <alignment horizontal="center" vertical="center"/>
    </xf>
    <xf numFmtId="0" fontId="6" fillId="0" borderId="168" xfId="0" applyFont="1" applyBorder="1" applyAlignment="1">
      <alignment horizontal="center" vertical="center"/>
    </xf>
    <xf numFmtId="0" fontId="3" fillId="3" borderId="39" xfId="0" applyFont="1" applyFill="1" applyBorder="1" applyAlignment="1">
      <alignment horizontal="center" vertical="top" wrapText="1"/>
    </xf>
    <xf numFmtId="0" fontId="3" fillId="14" borderId="0" xfId="0" applyFont="1" applyFill="1" applyAlignment="1">
      <alignment horizontal="center" vertical="center"/>
    </xf>
    <xf numFmtId="0" fontId="4" fillId="0" borderId="40" xfId="0" applyFont="1" applyBorder="1"/>
    <xf numFmtId="165" fontId="16" fillId="49" borderId="155" xfId="0" applyNumberFormat="1" applyFont="1" applyFill="1" applyBorder="1" applyAlignment="1">
      <alignment horizontal="center" vertical="center"/>
    </xf>
    <xf numFmtId="165" fontId="16" fillId="49" borderId="156" xfId="0" applyNumberFormat="1" applyFont="1" applyFill="1" applyBorder="1" applyAlignment="1">
      <alignment horizontal="center" vertical="center"/>
    </xf>
    <xf numFmtId="165" fontId="16" fillId="49" borderId="157" xfId="0" applyNumberFormat="1" applyFont="1" applyFill="1" applyBorder="1" applyAlignment="1">
      <alignment horizontal="center" vertical="center"/>
    </xf>
    <xf numFmtId="0" fontId="3" fillId="26" borderId="39" xfId="0" applyFont="1" applyFill="1" applyBorder="1" applyAlignment="1">
      <alignment horizontal="center"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6" fillId="0" borderId="167" xfId="0" applyFont="1" applyBorder="1" applyAlignment="1">
      <alignment horizontal="center" vertical="center"/>
    </xf>
    <xf numFmtId="0" fontId="5" fillId="6" borderId="39" xfId="0" applyFont="1" applyFill="1" applyBorder="1" applyAlignment="1">
      <alignment horizontal="center" vertical="center" wrapText="1"/>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3" fillId="3" borderId="45" xfId="0" applyFont="1" applyFill="1" applyBorder="1" applyAlignment="1">
      <alignment horizontal="center" vertical="center"/>
    </xf>
    <xf numFmtId="0" fontId="9" fillId="43" borderId="1" xfId="0" applyFont="1" applyFill="1" applyBorder="1" applyAlignment="1">
      <alignment horizontal="center" vertical="center"/>
    </xf>
    <xf numFmtId="0" fontId="4" fillId="44" borderId="21" xfId="0" applyFont="1" applyFill="1" applyBorder="1"/>
    <xf numFmtId="0" fontId="4" fillId="44" borderId="13" xfId="0" applyFont="1" applyFill="1" applyBorder="1"/>
    <xf numFmtId="0" fontId="9" fillId="43" borderId="40" xfId="0" applyFont="1" applyFill="1" applyBorder="1" applyAlignment="1">
      <alignment horizontal="center" vertical="center"/>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8" fillId="8" borderId="48" xfId="0" applyFont="1" applyFill="1" applyBorder="1" applyAlignment="1">
      <alignment horizontal="center" vertical="center"/>
    </xf>
    <xf numFmtId="0" fontId="39" fillId="6" borderId="39" xfId="0" applyFont="1" applyFill="1" applyBorder="1" applyAlignment="1">
      <alignment horizontal="center" vertical="center" wrapText="1"/>
    </xf>
    <xf numFmtId="0" fontId="6" fillId="0" borderId="99" xfId="0" applyFont="1" applyBorder="1" applyAlignment="1">
      <alignment horizontal="center" vertical="center"/>
    </xf>
    <xf numFmtId="0" fontId="4" fillId="44" borderId="43" xfId="0" applyFont="1" applyFill="1" applyBorder="1" applyAlignment="1">
      <alignment horizontal="center"/>
    </xf>
    <xf numFmtId="0" fontId="4" fillId="44" borderId="37" xfId="0" applyFont="1" applyFill="1" applyBorder="1"/>
    <xf numFmtId="0" fontId="4" fillId="44" borderId="44" xfId="0" applyFont="1" applyFill="1" applyBorder="1"/>
    <xf numFmtId="0" fontId="35" fillId="51" borderId="57" xfId="0" applyFont="1" applyFill="1" applyBorder="1" applyAlignment="1">
      <alignment horizontal="center" vertical="center" wrapText="1"/>
    </xf>
    <xf numFmtId="0" fontId="35" fillId="51" borderId="45" xfId="0" applyFont="1" applyFill="1" applyBorder="1" applyAlignment="1">
      <alignment horizontal="center" vertical="center" wrapText="1"/>
    </xf>
    <xf numFmtId="0" fontId="35" fillId="51" borderId="46" xfId="0" applyFont="1" applyFill="1" applyBorder="1" applyAlignment="1">
      <alignment horizontal="center" vertical="center" wrapText="1"/>
    </xf>
    <xf numFmtId="0" fontId="35" fillId="51" borderId="48" xfId="0" applyFont="1" applyFill="1" applyBorder="1" applyAlignment="1">
      <alignment horizontal="center" vertical="center" wrapText="1"/>
    </xf>
    <xf numFmtId="0" fontId="9" fillId="3" borderId="55"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9" fillId="3" borderId="56" xfId="0" applyFont="1" applyFill="1" applyBorder="1" applyAlignment="1">
      <alignment horizontal="left" vertical="center" wrapText="1"/>
    </xf>
    <xf numFmtId="0" fontId="9" fillId="3" borderId="59" xfId="0" applyFont="1" applyFill="1" applyBorder="1" applyAlignment="1">
      <alignment horizontal="left" vertical="center" wrapText="1"/>
    </xf>
    <xf numFmtId="0" fontId="9" fillId="3" borderId="60" xfId="0" applyFont="1" applyFill="1" applyBorder="1" applyAlignment="1">
      <alignment horizontal="left" vertical="center" wrapText="1"/>
    </xf>
    <xf numFmtId="0" fontId="9" fillId="3" borderId="52" xfId="0" applyFont="1" applyFill="1" applyBorder="1" applyAlignment="1">
      <alignment horizontal="left" vertical="center" wrapText="1"/>
    </xf>
    <xf numFmtId="0" fontId="3" fillId="7" borderId="55" xfId="0" applyFont="1" applyFill="1" applyBorder="1" applyAlignment="1">
      <alignment horizontal="center" vertical="center"/>
    </xf>
    <xf numFmtId="0" fontId="3" fillId="7" borderId="78" xfId="0" applyFont="1" applyFill="1" applyBorder="1" applyAlignment="1">
      <alignment horizontal="center" vertical="center"/>
    </xf>
    <xf numFmtId="0" fontId="3" fillId="7" borderId="59" xfId="0" applyFont="1" applyFill="1" applyBorder="1" applyAlignment="1">
      <alignment horizontal="center" vertical="center"/>
    </xf>
    <xf numFmtId="0" fontId="10" fillId="0" borderId="132" xfId="0" applyFont="1" applyBorder="1" applyAlignment="1">
      <alignment horizontal="center" vertical="center"/>
    </xf>
    <xf numFmtId="0" fontId="10" fillId="0" borderId="149" xfId="0" applyFont="1" applyBorder="1" applyAlignment="1">
      <alignment horizontal="center" vertical="center"/>
    </xf>
    <xf numFmtId="0" fontId="3" fillId="3" borderId="2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4" xfId="0" applyFont="1" applyFill="1" applyBorder="1" applyAlignment="1">
      <alignment horizontal="center" vertical="center"/>
    </xf>
    <xf numFmtId="165" fontId="3" fillId="5" borderId="25" xfId="0" applyNumberFormat="1" applyFont="1" applyFill="1" applyBorder="1" applyAlignment="1">
      <alignment horizontal="center" vertical="center"/>
    </xf>
    <xf numFmtId="165" fontId="3" fillId="5" borderId="36" xfId="0" applyNumberFormat="1" applyFont="1" applyFill="1" applyBorder="1" applyAlignment="1">
      <alignment horizontal="center" vertical="center"/>
    </xf>
    <xf numFmtId="165" fontId="3" fillId="5" borderId="42" xfId="0" applyNumberFormat="1" applyFont="1" applyFill="1" applyBorder="1" applyAlignment="1">
      <alignment horizontal="center" vertical="center"/>
    </xf>
    <xf numFmtId="0" fontId="9" fillId="0" borderId="81" xfId="0" applyFont="1" applyBorder="1" applyAlignment="1">
      <alignment horizontal="left"/>
    </xf>
    <xf numFmtId="0" fontId="9" fillId="0" borderId="45" xfId="0" applyFont="1" applyBorder="1" applyAlignment="1">
      <alignment horizontal="left"/>
    </xf>
    <xf numFmtId="0" fontId="9" fillId="0" borderId="81" xfId="0" applyFont="1" applyBorder="1" applyAlignment="1">
      <alignment horizontal="left" vertical="center"/>
    </xf>
    <xf numFmtId="0" fontId="9" fillId="0" borderId="45" xfId="0" applyFont="1" applyBorder="1" applyAlignment="1">
      <alignment horizontal="left" vertical="center"/>
    </xf>
    <xf numFmtId="0" fontId="9" fillId="9" borderId="81"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3" fillId="27" borderId="45" xfId="0" applyFont="1" applyFill="1" applyBorder="1" applyAlignment="1">
      <alignment horizontal="center" vertical="center"/>
    </xf>
    <xf numFmtId="0" fontId="9" fillId="0" borderId="147" xfId="0" applyFont="1" applyBorder="1" applyAlignment="1">
      <alignment horizontal="left" vertical="center"/>
    </xf>
    <xf numFmtId="0" fontId="9" fillId="0" borderId="130" xfId="0" applyFont="1" applyBorder="1" applyAlignment="1">
      <alignment horizontal="left" vertical="center"/>
    </xf>
    <xf numFmtId="0" fontId="9" fillId="9" borderId="147" xfId="0" applyFont="1" applyFill="1" applyBorder="1" applyAlignment="1">
      <alignment horizontal="center" vertical="center" wrapText="1"/>
    </xf>
    <xf numFmtId="0" fontId="9" fillId="9" borderId="130" xfId="0" applyFont="1" applyFill="1" applyBorder="1" applyAlignment="1">
      <alignment horizontal="center" vertical="center" wrapText="1"/>
    </xf>
    <xf numFmtId="0" fontId="3" fillId="27" borderId="130" xfId="0" applyFont="1" applyFill="1" applyBorder="1" applyAlignment="1">
      <alignment horizontal="center" vertical="center"/>
    </xf>
    <xf numFmtId="0" fontId="9" fillId="0" borderId="28" xfId="0" applyFont="1" applyBorder="1" applyAlignment="1">
      <alignment horizontal="center"/>
    </xf>
    <xf numFmtId="0" fontId="9" fillId="9" borderId="143" xfId="0" applyFont="1" applyFill="1" applyBorder="1" applyAlignment="1">
      <alignment horizontal="left" vertical="center" wrapText="1"/>
    </xf>
    <xf numFmtId="0" fontId="9" fillId="9" borderId="43" xfId="0" applyFont="1" applyFill="1" applyBorder="1" applyAlignment="1">
      <alignment horizontal="left" vertical="center" wrapText="1"/>
    </xf>
    <xf numFmtId="0" fontId="9" fillId="9" borderId="44" xfId="0" applyFont="1" applyFill="1" applyBorder="1" applyAlignment="1">
      <alignment horizontal="left" vertical="center" wrapText="1"/>
    </xf>
    <xf numFmtId="165" fontId="3" fillId="0" borderId="43" xfId="0" applyNumberFormat="1" applyFont="1" applyBorder="1" applyAlignment="1">
      <alignment horizontal="center" vertical="center"/>
    </xf>
    <xf numFmtId="0" fontId="9" fillId="0" borderId="16" xfId="0" applyFont="1" applyBorder="1"/>
    <xf numFmtId="0" fontId="9" fillId="0" borderId="17" xfId="0" applyFont="1" applyBorder="1"/>
    <xf numFmtId="0" fontId="9" fillId="0" borderId="43" xfId="0" applyFont="1" applyBorder="1" applyAlignment="1">
      <alignment horizontal="center"/>
    </xf>
    <xf numFmtId="0" fontId="35" fillId="39" borderId="127" xfId="0" applyFont="1" applyFill="1" applyBorder="1" applyAlignment="1">
      <alignment horizontal="center" vertical="center" wrapText="1"/>
    </xf>
    <xf numFmtId="0" fontId="35" fillId="39" borderId="40" xfId="0" applyFont="1" applyFill="1" applyBorder="1" applyAlignment="1">
      <alignment horizontal="center" vertical="center" wrapText="1"/>
    </xf>
    <xf numFmtId="0" fontId="9" fillId="14" borderId="112" xfId="0" applyFont="1" applyFill="1" applyBorder="1" applyAlignment="1">
      <alignment horizontal="left" wrapText="1"/>
    </xf>
    <xf numFmtId="0" fontId="9" fillId="14" borderId="66" xfId="0" applyFont="1" applyFill="1" applyBorder="1" applyAlignment="1">
      <alignment horizontal="left" wrapText="1"/>
    </xf>
    <xf numFmtId="165" fontId="3" fillId="5" borderId="26" xfId="0" applyNumberFormat="1" applyFont="1" applyFill="1" applyBorder="1" applyAlignment="1">
      <alignment horizontal="center" vertical="center"/>
    </xf>
    <xf numFmtId="0" fontId="9" fillId="14" borderId="81" xfId="0" applyFont="1" applyFill="1" applyBorder="1" applyAlignment="1">
      <alignment horizontal="left" wrapText="1"/>
    </xf>
    <xf numFmtId="0" fontId="9" fillId="14" borderId="45" xfId="0" applyFont="1" applyFill="1" applyBorder="1" applyAlignment="1">
      <alignment horizontal="left" wrapText="1"/>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4" fillId="0" borderId="37" xfId="0" applyFont="1" applyBorder="1"/>
    <xf numFmtId="165" fontId="21" fillId="5" borderId="202" xfId="0" applyNumberFormat="1" applyFont="1" applyFill="1" applyBorder="1" applyAlignment="1">
      <alignment horizontal="center" vertical="center"/>
    </xf>
    <xf numFmtId="164" fontId="29" fillId="16" borderId="107" xfId="0" applyNumberFormat="1" applyFont="1" applyFill="1" applyBorder="1" applyAlignment="1">
      <alignment horizontal="center" vertical="center"/>
    </xf>
    <xf numFmtId="0" fontId="10" fillId="2" borderId="43" xfId="0" applyFont="1" applyFill="1" applyBorder="1" applyAlignment="1">
      <alignment horizontal="center" vertical="center"/>
    </xf>
    <xf numFmtId="0" fontId="19" fillId="2" borderId="43" xfId="0" applyFont="1" applyFill="1" applyBorder="1"/>
    <xf numFmtId="0" fontId="10" fillId="2" borderId="43" xfId="0" applyFont="1" applyFill="1" applyBorder="1" applyAlignment="1">
      <alignment wrapText="1"/>
    </xf>
    <xf numFmtId="0" fontId="9" fillId="2" borderId="43" xfId="0" applyFont="1" applyFill="1" applyBorder="1"/>
    <xf numFmtId="0" fontId="9" fillId="2" borderId="44" xfId="0" applyFont="1" applyFill="1" applyBorder="1"/>
    <xf numFmtId="0" fontId="10" fillId="3" borderId="39" xfId="0" applyFont="1" applyFill="1" applyBorder="1" applyAlignment="1">
      <alignment horizontal="center" vertical="center"/>
    </xf>
    <xf numFmtId="0" fontId="3" fillId="0" borderId="0" xfId="0" applyFont="1" applyAlignment="1">
      <alignment horizontal="left" vertical="top" wrapText="1"/>
    </xf>
    <xf numFmtId="0" fontId="3" fillId="17" borderId="211" xfId="0" applyFont="1" applyFill="1" applyBorder="1" applyAlignment="1">
      <alignment horizontal="center" vertical="center"/>
    </xf>
    <xf numFmtId="0" fontId="3" fillId="17" borderId="173" xfId="0" applyFont="1" applyFill="1" applyBorder="1" applyAlignment="1">
      <alignment horizontal="center" vertical="center"/>
    </xf>
    <xf numFmtId="0" fontId="3" fillId="17" borderId="212" xfId="0" applyFont="1" applyFill="1" applyBorder="1" applyAlignment="1">
      <alignment horizontal="center" vertical="center"/>
    </xf>
    <xf numFmtId="0" fontId="16" fillId="33" borderId="213" xfId="0" applyFont="1" applyFill="1" applyBorder="1" applyAlignment="1">
      <alignment horizontal="center" vertical="center" wrapText="1"/>
    </xf>
    <xf numFmtId="0" fontId="16" fillId="33" borderId="214" xfId="0" applyFont="1" applyFill="1" applyBorder="1" applyAlignment="1">
      <alignment horizontal="center" vertical="center" wrapText="1"/>
    </xf>
    <xf numFmtId="0" fontId="16" fillId="33" borderId="215"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146" xfId="0" applyFont="1" applyFill="1" applyBorder="1" applyAlignment="1">
      <alignment horizontal="center" vertical="center" wrapText="1"/>
    </xf>
    <xf numFmtId="166" fontId="5" fillId="16" borderId="57" xfId="0" applyNumberFormat="1" applyFont="1" applyFill="1" applyBorder="1" applyAlignment="1">
      <alignment horizontal="center" vertical="center"/>
    </xf>
    <xf numFmtId="166" fontId="5" fillId="16" borderId="45" xfId="0" applyNumberFormat="1" applyFont="1" applyFill="1" applyBorder="1" applyAlignment="1">
      <alignment horizontal="center" vertical="center"/>
    </xf>
    <xf numFmtId="166" fontId="5" fillId="16" borderId="146" xfId="0" applyNumberFormat="1" applyFont="1" applyFill="1" applyBorder="1" applyAlignment="1">
      <alignment horizontal="center" vertical="center"/>
    </xf>
    <xf numFmtId="0" fontId="9" fillId="3" borderId="61" xfId="0" applyFont="1" applyFill="1" applyBorder="1" applyAlignment="1">
      <alignment horizontal="right" vertical="center" wrapText="1"/>
    </xf>
    <xf numFmtId="0" fontId="9" fillId="3" borderId="63" xfId="0" applyFont="1" applyFill="1" applyBorder="1" applyAlignment="1">
      <alignment horizontal="right" vertical="center" wrapText="1"/>
    </xf>
    <xf numFmtId="3" fontId="20" fillId="8" borderId="57" xfId="0" applyNumberFormat="1" applyFont="1" applyFill="1" applyBorder="1" applyAlignment="1" applyProtection="1">
      <alignment horizontal="center" vertical="center"/>
      <protection locked="0"/>
    </xf>
    <xf numFmtId="3" fontId="20" fillId="8" borderId="45" xfId="0" applyNumberFormat="1" applyFont="1" applyFill="1" applyBorder="1" applyAlignment="1" applyProtection="1">
      <alignment horizontal="center" vertical="center"/>
      <protection locked="0"/>
    </xf>
    <xf numFmtId="3" fontId="20" fillId="8" borderId="146" xfId="0" applyNumberFormat="1" applyFont="1" applyFill="1" applyBorder="1" applyAlignment="1" applyProtection="1">
      <alignment horizontal="center" vertical="center"/>
      <protection locked="0"/>
    </xf>
    <xf numFmtId="166" fontId="29" fillId="16" borderId="57" xfId="0" applyNumberFormat="1" applyFont="1" applyFill="1" applyBorder="1" applyAlignment="1">
      <alignment horizontal="center" vertical="center"/>
    </xf>
    <xf numFmtId="166" fontId="29" fillId="16" borderId="45" xfId="0" applyNumberFormat="1" applyFont="1" applyFill="1" applyBorder="1" applyAlignment="1">
      <alignment horizontal="center" vertical="center"/>
    </xf>
    <xf numFmtId="166" fontId="29" fillId="16" borderId="146" xfId="0" applyNumberFormat="1" applyFont="1" applyFill="1" applyBorder="1" applyAlignment="1">
      <alignment horizontal="center" vertical="center"/>
    </xf>
    <xf numFmtId="0" fontId="9" fillId="0" borderId="46" xfId="0" applyFont="1" applyBorder="1" applyAlignment="1">
      <alignment horizontal="right" vertical="center" wrapText="1"/>
    </xf>
    <xf numFmtId="0" fontId="3" fillId="0" borderId="137" xfId="0" applyFont="1" applyBorder="1" applyAlignment="1">
      <alignment horizontal="center" vertical="center" wrapText="1"/>
    </xf>
    <xf numFmtId="0" fontId="33" fillId="10" borderId="13" xfId="0" applyFont="1" applyFill="1" applyBorder="1" applyAlignment="1" applyProtection="1">
      <alignment horizontal="left" vertical="top"/>
      <protection locked="0"/>
    </xf>
    <xf numFmtId="0" fontId="33" fillId="10" borderId="43" xfId="0" applyFont="1" applyFill="1" applyBorder="1" applyAlignment="1" applyProtection="1">
      <alignment horizontal="left" vertical="top"/>
      <protection locked="0"/>
    </xf>
    <xf numFmtId="0" fontId="33" fillId="10" borderId="44" xfId="0" applyFont="1" applyFill="1" applyBorder="1" applyAlignment="1" applyProtection="1">
      <alignment horizontal="left" vertical="top"/>
      <protection locked="0"/>
    </xf>
    <xf numFmtId="3" fontId="30" fillId="8" borderId="81" xfId="0" applyNumberFormat="1" applyFont="1" applyFill="1" applyBorder="1" applyAlignment="1" applyProtection="1">
      <alignment horizontal="center" vertical="center"/>
      <protection locked="0"/>
    </xf>
    <xf numFmtId="0" fontId="4" fillId="9" borderId="136" xfId="0" applyFont="1" applyFill="1" applyBorder="1" applyAlignment="1">
      <alignment horizontal="left" vertical="top"/>
    </xf>
    <xf numFmtId="0" fontId="4" fillId="9" borderId="95" xfId="0" applyFont="1" applyFill="1" applyBorder="1" applyAlignment="1">
      <alignment horizontal="left" vertical="top"/>
    </xf>
    <xf numFmtId="0" fontId="4" fillId="9" borderId="210" xfId="0" applyFont="1" applyFill="1" applyBorder="1" applyAlignment="1">
      <alignment horizontal="left" vertical="top"/>
    </xf>
    <xf numFmtId="1" fontId="5" fillId="16" borderId="55" xfId="0" applyNumberFormat="1" applyFont="1" applyFill="1" applyBorder="1" applyAlignment="1">
      <alignment horizontal="center" vertical="center"/>
    </xf>
    <xf numFmtId="1" fontId="5" fillId="16" borderId="58" xfId="0" applyNumberFormat="1" applyFont="1" applyFill="1" applyBorder="1" applyAlignment="1">
      <alignment horizontal="center" vertical="center"/>
    </xf>
    <xf numFmtId="1" fontId="5" fillId="16" borderId="204" xfId="0" applyNumberFormat="1" applyFont="1" applyFill="1" applyBorder="1" applyAlignment="1">
      <alignment horizontal="center" vertical="center"/>
    </xf>
    <xf numFmtId="0" fontId="9" fillId="3" borderId="55" xfId="0" applyFont="1" applyFill="1" applyBorder="1" applyAlignment="1">
      <alignment horizontal="right" vertical="center"/>
    </xf>
    <xf numFmtId="0" fontId="9" fillId="3" borderId="58" xfId="0" applyFont="1" applyFill="1" applyBorder="1" applyAlignment="1">
      <alignment horizontal="right" vertical="center"/>
    </xf>
    <xf numFmtId="0" fontId="9" fillId="3" borderId="56" xfId="0" applyFont="1" applyFill="1" applyBorder="1" applyAlignment="1">
      <alignment horizontal="right" vertical="center"/>
    </xf>
    <xf numFmtId="0" fontId="3" fillId="3" borderId="55" xfId="0" applyFont="1" applyFill="1" applyBorder="1" applyAlignment="1">
      <alignment horizontal="right" vertical="center" wrapText="1"/>
    </xf>
    <xf numFmtId="0" fontId="3" fillId="3" borderId="58" xfId="0" applyFont="1" applyFill="1" applyBorder="1" applyAlignment="1">
      <alignment horizontal="right" vertical="center" wrapText="1"/>
    </xf>
    <xf numFmtId="0" fontId="3" fillId="3" borderId="56" xfId="0" applyFont="1" applyFill="1" applyBorder="1" applyAlignment="1">
      <alignment horizontal="right" vertical="center" wrapText="1"/>
    </xf>
    <xf numFmtId="2" fontId="5" fillId="16" borderId="55" xfId="0" applyNumberFormat="1" applyFont="1" applyFill="1" applyBorder="1" applyAlignment="1">
      <alignment horizontal="center" vertical="center"/>
    </xf>
    <xf numFmtId="2" fontId="5" fillId="16" borderId="58" xfId="0" applyNumberFormat="1" applyFont="1" applyFill="1" applyBorder="1" applyAlignment="1">
      <alignment horizontal="center" vertical="center"/>
    </xf>
    <xf numFmtId="2" fontId="5" fillId="16" borderId="204" xfId="0" applyNumberFormat="1" applyFont="1" applyFill="1" applyBorder="1" applyAlignment="1">
      <alignment horizontal="center" vertical="center"/>
    </xf>
    <xf numFmtId="0" fontId="3" fillId="13" borderId="145" xfId="0" applyFont="1" applyFill="1" applyBorder="1" applyAlignment="1">
      <alignment horizontal="center" vertical="center" wrapText="1"/>
    </xf>
    <xf numFmtId="0" fontId="3" fillId="17" borderId="216" xfId="0" applyFont="1" applyFill="1" applyBorder="1" applyAlignment="1">
      <alignment horizontal="center" vertical="center"/>
    </xf>
    <xf numFmtId="0" fontId="3" fillId="0" borderId="21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8" xfId="0" applyFont="1" applyBorder="1" applyAlignment="1">
      <alignment horizontal="center" vertical="center" wrapText="1"/>
    </xf>
    <xf numFmtId="0" fontId="3" fillId="0" borderId="219" xfId="0" applyFont="1" applyBorder="1" applyAlignment="1">
      <alignment horizontal="center" vertical="center" wrapText="1"/>
    </xf>
    <xf numFmtId="0" fontId="3" fillId="0" borderId="220" xfId="0" applyFont="1" applyBorder="1" applyAlignment="1">
      <alignment horizontal="center" vertical="center" wrapText="1"/>
    </xf>
    <xf numFmtId="0" fontId="3" fillId="0" borderId="221" xfId="0" applyFont="1" applyBorder="1" applyAlignment="1">
      <alignment horizontal="center"/>
    </xf>
    <xf numFmtId="0" fontId="3" fillId="0" borderId="222" xfId="0" applyFont="1" applyBorder="1" applyAlignment="1">
      <alignment horizontal="center" vertical="center" wrapText="1"/>
    </xf>
    <xf numFmtId="0" fontId="3" fillId="0" borderId="223" xfId="0" applyFont="1" applyBorder="1" applyAlignment="1">
      <alignment horizontal="center" vertical="center" wrapText="1"/>
    </xf>
    <xf numFmtId="0" fontId="3" fillId="17" borderId="224" xfId="0" applyFont="1" applyFill="1" applyBorder="1" applyAlignment="1">
      <alignment horizontal="center" vertical="center"/>
    </xf>
    <xf numFmtId="0" fontId="3" fillId="0" borderId="225"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26" xfId="0" applyFont="1" applyBorder="1" applyAlignment="1">
      <alignment horizontal="center" vertical="center" wrapText="1"/>
    </xf>
    <xf numFmtId="0" fontId="3" fillId="0" borderId="148" xfId="0" applyFont="1" applyBorder="1" applyAlignment="1">
      <alignment horizontal="right" vertical="center" wrapText="1"/>
    </xf>
    <xf numFmtId="0" fontId="3" fillId="0" borderId="130" xfId="0" applyFont="1" applyBorder="1" applyAlignment="1">
      <alignment horizontal="right" vertical="center" wrapText="1"/>
    </xf>
    <xf numFmtId="0" fontId="3" fillId="0" borderId="227" xfId="0" applyFont="1" applyBorder="1" applyAlignment="1">
      <alignment horizontal="right" vertical="center" wrapText="1"/>
    </xf>
    <xf numFmtId="2" fontId="29" fillId="16" borderId="148" xfId="0" applyNumberFormat="1" applyFont="1" applyFill="1" applyBorder="1" applyAlignment="1">
      <alignment horizontal="center" vertical="center"/>
    </xf>
    <xf numFmtId="2" fontId="29" fillId="16" borderId="130" xfId="0" applyNumberFormat="1" applyFont="1" applyFill="1" applyBorder="1" applyAlignment="1">
      <alignment horizontal="center" vertical="center"/>
    </xf>
    <xf numFmtId="2" fontId="29" fillId="16" borderId="228" xfId="0" applyNumberFormat="1" applyFont="1" applyFill="1" applyBorder="1" applyAlignment="1">
      <alignment horizontal="center" vertical="center"/>
    </xf>
    <xf numFmtId="0" fontId="3" fillId="17" borderId="202" xfId="0" applyFont="1" applyFill="1" applyBorder="1" applyAlignment="1">
      <alignment horizontal="center" vertical="center"/>
    </xf>
    <xf numFmtId="0" fontId="3" fillId="0" borderId="213" xfId="0" applyFont="1" applyBorder="1" applyAlignment="1">
      <alignment horizontal="center" vertical="center" wrapText="1"/>
    </xf>
    <xf numFmtId="0" fontId="3" fillId="0" borderId="214" xfId="0" applyFont="1" applyBorder="1" applyAlignment="1">
      <alignment horizontal="center" vertical="center" wrapText="1"/>
    </xf>
    <xf numFmtId="0" fontId="3" fillId="0" borderId="229" xfId="0" applyFont="1" applyBorder="1" applyAlignment="1">
      <alignment horizontal="center" vertical="center" wrapText="1"/>
    </xf>
    <xf numFmtId="0" fontId="11" fillId="50" borderId="230" xfId="0" applyFont="1" applyFill="1" applyBorder="1" applyAlignment="1" applyProtection="1">
      <alignment horizontal="center" vertical="center"/>
      <protection locked="0"/>
    </xf>
    <xf numFmtId="0" fontId="11" fillId="27" borderId="230" xfId="0" applyFont="1" applyFill="1" applyBorder="1" applyAlignment="1" applyProtection="1">
      <alignment horizontal="center" vertical="center"/>
      <protection locked="0"/>
    </xf>
    <xf numFmtId="0" fontId="11" fillId="27" borderId="214" xfId="0" applyFont="1" applyFill="1" applyBorder="1" applyAlignment="1" applyProtection="1">
      <alignment horizontal="center" vertical="center"/>
      <protection locked="0"/>
    </xf>
    <xf numFmtId="0" fontId="11" fillId="27" borderId="215" xfId="0" applyFont="1" applyFill="1" applyBorder="1" applyAlignment="1" applyProtection="1">
      <alignment horizontal="center" vertical="center"/>
      <protection locked="0"/>
    </xf>
    <xf numFmtId="0" fontId="9" fillId="0" borderId="7" xfId="0" applyFont="1" applyBorder="1" applyAlignment="1">
      <alignment horizontal="left"/>
    </xf>
    <xf numFmtId="0" fontId="4" fillId="0" borderId="24" xfId="0" applyFont="1" applyBorder="1"/>
    <xf numFmtId="0" fontId="4" fillId="0" borderId="22" xfId="0" applyFont="1" applyBorder="1"/>
    <xf numFmtId="0" fontId="9" fillId="0" borderId="7" xfId="0" applyFont="1" applyBorder="1" applyAlignment="1">
      <alignment horizontal="left" wrapText="1"/>
    </xf>
  </cellXfs>
  <cellStyles count="7">
    <cellStyle name="Comma 2" xfId="1" xr:uid="{EE25A668-DF0C-4E26-98CE-C956E86822E4}"/>
    <cellStyle name="Comma 3" xfId="6" xr:uid="{CA2C5AF0-D803-47EA-814C-EF404298E465}"/>
    <cellStyle name="Hyperlink 2" xfId="5" xr:uid="{7F07A494-D803-4D1C-835D-3C6FEC31F87F}"/>
    <cellStyle name="Normal" xfId="0" builtinId="0"/>
    <cellStyle name="Normal 2" xfId="2" xr:uid="{8140E0DE-FA11-44E8-B0BE-1CBED0F266BD}"/>
    <cellStyle name="Normal 3" xfId="3" xr:uid="{811810EB-E3F4-4F26-AD75-28B25B47EA5E}"/>
    <cellStyle name="Percent 2" xfId="4" xr:uid="{4250E766-13E3-4D01-96C2-5B0E65657A11}"/>
  </cellStyles>
  <dxfs count="41">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solid">
          <fgColor rgb="FF92D050"/>
          <bgColor rgb="FF92D050"/>
        </patternFill>
      </fill>
    </dxf>
    <dxf>
      <fill>
        <patternFill patternType="solid">
          <fgColor rgb="FFE5B8B7"/>
          <bgColor rgb="FFE5B8B7"/>
        </patternFill>
      </fill>
    </dxf>
    <dxf>
      <fill>
        <patternFill patternType="solid">
          <fgColor rgb="FFE5B8B7"/>
          <bgColor rgb="FFE5B8B7"/>
        </patternFill>
      </fill>
    </dxf>
    <dxf>
      <fill>
        <patternFill patternType="solid">
          <fgColor rgb="FFC2D69B"/>
          <bgColor rgb="FFC2D69B"/>
        </patternFill>
      </fill>
    </dxf>
    <dxf>
      <fill>
        <patternFill patternType="solid">
          <fgColor rgb="FFE5B8B7"/>
          <bgColor rgb="FFE5B8B7"/>
        </patternFill>
      </fill>
    </dxf>
    <dxf>
      <fill>
        <patternFill patternType="solid">
          <fgColor rgb="FFC2D69B"/>
          <bgColor rgb="FFC2D69B"/>
        </patternFill>
      </fill>
    </dxf>
  </dxfs>
  <tableStyles count="0" defaultTableStyle="TableStyleMedium2" defaultPivotStyle="PivotStyleLight16"/>
  <colors>
    <mruColors>
      <color rgb="FFFF00FF"/>
      <color rgb="FFDFFD61"/>
      <color rgb="FF00AAAF"/>
      <color rgb="FF6E4692"/>
      <color rgb="FF0E2746"/>
      <color rgb="FF000000"/>
      <color rgb="FF222F4F"/>
      <color rgb="FFFFCF34"/>
      <color rgb="FF5F78BB"/>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xdr:col>
      <xdr:colOff>201113</xdr:colOff>
      <xdr:row>1</xdr:row>
      <xdr:rowOff>187780</xdr:rowOff>
    </xdr:from>
    <xdr:ext cx="1934075" cy="685346"/>
    <xdr:pic>
      <xdr:nvPicPr>
        <xdr:cNvPr id="2" name="image2.png" title="Image">
          <a:extLst>
            <a:ext uri="{FF2B5EF4-FFF2-40B4-BE49-F238E27FC236}">
              <a16:creationId xmlns:a16="http://schemas.microsoft.com/office/drawing/2014/main" id="{4A4A90CC-E8B9-438A-A0B8-5F8F432EBE7B}"/>
            </a:ext>
          </a:extLst>
        </xdr:cNvPr>
        <xdr:cNvPicPr preferRelativeResize="0"/>
      </xdr:nvPicPr>
      <xdr:blipFill>
        <a:blip xmlns:r="http://schemas.openxmlformats.org/officeDocument/2006/relationships" r:embed="rId1" cstate="print"/>
        <a:stretch>
          <a:fillRect/>
        </a:stretch>
      </xdr:blipFill>
      <xdr:spPr>
        <a:xfrm>
          <a:off x="339226" y="368755"/>
          <a:ext cx="1934075" cy="685346"/>
        </a:xfrm>
        <a:prstGeom prst="rect">
          <a:avLst/>
        </a:prstGeom>
        <a:noFill/>
      </xdr:spPr>
    </xdr:pic>
    <xdr:clientData fLocksWithSheet="0"/>
  </xdr:oneCellAnchor>
  <xdr:twoCellAnchor editAs="oneCell">
    <xdr:from>
      <xdr:col>3</xdr:col>
      <xdr:colOff>480646</xdr:colOff>
      <xdr:row>44</xdr:row>
      <xdr:rowOff>370376</xdr:rowOff>
    </xdr:from>
    <xdr:to>
      <xdr:col>7</xdr:col>
      <xdr:colOff>1314076</xdr:colOff>
      <xdr:row>45</xdr:row>
      <xdr:rowOff>419</xdr:rowOff>
    </xdr:to>
    <xdr:pic>
      <xdr:nvPicPr>
        <xdr:cNvPr id="3" name="Picture 2">
          <a:extLst>
            <a:ext uri="{FF2B5EF4-FFF2-40B4-BE49-F238E27FC236}">
              <a16:creationId xmlns:a16="http://schemas.microsoft.com/office/drawing/2014/main" id="{42C0C885-9977-40C7-A744-2F683F12F0C7}"/>
            </a:ext>
          </a:extLst>
        </xdr:cNvPr>
        <xdr:cNvPicPr>
          <a:picLocks noChangeAspect="1"/>
        </xdr:cNvPicPr>
      </xdr:nvPicPr>
      <xdr:blipFill>
        <a:blip xmlns:r="http://schemas.openxmlformats.org/officeDocument/2006/relationships" r:embed="rId2"/>
        <a:stretch>
          <a:fillRect/>
        </a:stretch>
      </xdr:blipFill>
      <xdr:spPr>
        <a:xfrm>
          <a:off x="3434861" y="14842514"/>
          <a:ext cx="6672988" cy="806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90C6FF66-9CFB-4101-9DC0-BDFDD307DF0C}"/>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281940</xdr:colOff>
      <xdr:row>1</xdr:row>
      <xdr:rowOff>289560</xdr:rowOff>
    </xdr:from>
    <xdr:ext cx="2286000" cy="835684"/>
    <xdr:pic>
      <xdr:nvPicPr>
        <xdr:cNvPr id="2" name="image2.jpg">
          <a:extLst>
            <a:ext uri="{FF2B5EF4-FFF2-40B4-BE49-F238E27FC236}">
              <a16:creationId xmlns:a16="http://schemas.microsoft.com/office/drawing/2014/main" id="{AAA3270F-BF50-4CEE-8B92-57566B6A617F}"/>
            </a:ext>
          </a:extLst>
        </xdr:cNvPr>
        <xdr:cNvPicPr>
          <a:picLocks noChangeAspect="1"/>
        </xdr:cNvPicPr>
      </xdr:nvPicPr>
      <xdr:blipFill>
        <a:blip xmlns:r="http://schemas.openxmlformats.org/officeDocument/2006/relationships" r:embed="rId1" cstate="print"/>
        <a:stretch>
          <a:fillRect/>
        </a:stretch>
      </xdr:blipFill>
      <xdr:spPr>
        <a:xfrm>
          <a:off x="624840" y="470535"/>
          <a:ext cx="2286000" cy="835684"/>
        </a:xfrm>
        <a:prstGeom prst="rect">
          <a:avLst/>
        </a:prstGeom>
        <a:noFill/>
      </xdr:spPr>
    </xdr:pic>
    <xdr:clientData fLocksWithSheet="0"/>
  </xdr:oneCellAnchor>
  <xdr:oneCellAnchor>
    <xdr:from>
      <xdr:col>2</xdr:col>
      <xdr:colOff>281940</xdr:colOff>
      <xdr:row>1</xdr:row>
      <xdr:rowOff>289560</xdr:rowOff>
    </xdr:from>
    <xdr:ext cx="2286000" cy="835684"/>
    <xdr:pic>
      <xdr:nvPicPr>
        <xdr:cNvPr id="3" name="image2.jpg">
          <a:extLst>
            <a:ext uri="{FF2B5EF4-FFF2-40B4-BE49-F238E27FC236}">
              <a16:creationId xmlns:a16="http://schemas.microsoft.com/office/drawing/2014/main" id="{D401C095-8568-40C8-9CCE-93C8D8FCAD9E}"/>
            </a:ext>
          </a:extLst>
        </xdr:cNvPr>
        <xdr:cNvPicPr>
          <a:picLocks noChangeAspect="1"/>
        </xdr:cNvPicPr>
      </xdr:nvPicPr>
      <xdr:blipFill>
        <a:blip xmlns:r="http://schemas.openxmlformats.org/officeDocument/2006/relationships" r:embed="rId1" cstate="print"/>
        <a:stretch>
          <a:fillRect/>
        </a:stretch>
      </xdr:blipFill>
      <xdr:spPr>
        <a:xfrm>
          <a:off x="629602" y="475297"/>
          <a:ext cx="2286000" cy="83568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20637</xdr:colOff>
      <xdr:row>1</xdr:row>
      <xdr:rowOff>212725</xdr:rowOff>
    </xdr:from>
    <xdr:ext cx="2867025" cy="1019175"/>
    <xdr:pic>
      <xdr:nvPicPr>
        <xdr:cNvPr id="2" name="image5.png" title="Image">
          <a:extLst>
            <a:ext uri="{FF2B5EF4-FFF2-40B4-BE49-F238E27FC236}">
              <a16:creationId xmlns:a16="http://schemas.microsoft.com/office/drawing/2014/main" id="{207ACB29-6952-4FC7-9BFF-B56B414D3CFF}"/>
            </a:ext>
          </a:extLst>
        </xdr:cNvPr>
        <xdr:cNvPicPr preferRelativeResize="0"/>
      </xdr:nvPicPr>
      <xdr:blipFill>
        <a:blip xmlns:r="http://schemas.openxmlformats.org/officeDocument/2006/relationships" r:embed="rId1" cstate="print"/>
        <a:stretch>
          <a:fillRect/>
        </a:stretch>
      </xdr:blipFill>
      <xdr:spPr>
        <a:xfrm>
          <a:off x="712152" y="380365"/>
          <a:ext cx="2867025" cy="10191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B86BB884-3D1C-4492-88F9-0F7DDC5D324D}"/>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86627A86-0840-477D-AD51-2D45840E49FC}"/>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oneCellAnchor>
    <xdr:from>
      <xdr:col>2</xdr:col>
      <xdr:colOff>144780</xdr:colOff>
      <xdr:row>1</xdr:row>
      <xdr:rowOff>182880</xdr:rowOff>
    </xdr:from>
    <xdr:ext cx="2286000" cy="835684"/>
    <xdr:pic>
      <xdr:nvPicPr>
        <xdr:cNvPr id="3" name="image2.jpg">
          <a:extLst>
            <a:ext uri="{FF2B5EF4-FFF2-40B4-BE49-F238E27FC236}">
              <a16:creationId xmlns:a16="http://schemas.microsoft.com/office/drawing/2014/main" id="{6F68311D-3CDF-4679-BECB-49F0E5760ED7}"/>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190501</xdr:colOff>
      <xdr:row>2</xdr:row>
      <xdr:rowOff>78105</xdr:rowOff>
    </xdr:from>
    <xdr:ext cx="2385060" cy="813435"/>
    <xdr:pic>
      <xdr:nvPicPr>
        <xdr:cNvPr id="2" name="image8.png" title="Image">
          <a:extLst>
            <a:ext uri="{FF2B5EF4-FFF2-40B4-BE49-F238E27FC236}">
              <a16:creationId xmlns:a16="http://schemas.microsoft.com/office/drawing/2014/main" id="{03720D74-56D7-4463-A979-9A11C5EFA0CE}"/>
            </a:ext>
          </a:extLst>
        </xdr:cNvPr>
        <xdr:cNvPicPr preferRelativeResize="0"/>
      </xdr:nvPicPr>
      <xdr:blipFill>
        <a:blip xmlns:r="http://schemas.openxmlformats.org/officeDocument/2006/relationships" r:embed="rId1" cstate="print"/>
        <a:stretch>
          <a:fillRect/>
        </a:stretch>
      </xdr:blipFill>
      <xdr:spPr>
        <a:xfrm>
          <a:off x="476251" y="279596"/>
          <a:ext cx="2385060" cy="81343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53340</xdr:colOff>
      <xdr:row>2</xdr:row>
      <xdr:rowOff>281940</xdr:rowOff>
    </xdr:from>
    <xdr:ext cx="1905000" cy="696403"/>
    <xdr:pic>
      <xdr:nvPicPr>
        <xdr:cNvPr id="2" name="image2.jpg">
          <a:extLst>
            <a:ext uri="{FF2B5EF4-FFF2-40B4-BE49-F238E27FC236}">
              <a16:creationId xmlns:a16="http://schemas.microsoft.com/office/drawing/2014/main" id="{56365405-10B7-461C-8B33-609884D0BC97}"/>
            </a:ext>
          </a:extLst>
        </xdr:cNvPr>
        <xdr:cNvPicPr>
          <a:picLocks noChangeAspect="1"/>
        </xdr:cNvPicPr>
      </xdr:nvPicPr>
      <xdr:blipFill>
        <a:blip xmlns:r="http://schemas.openxmlformats.org/officeDocument/2006/relationships" r:embed="rId1" cstate="print"/>
        <a:stretch>
          <a:fillRect/>
        </a:stretch>
      </xdr:blipFill>
      <xdr:spPr>
        <a:xfrm>
          <a:off x="394042" y="281940"/>
          <a:ext cx="1905000" cy="69640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83D24-AE95-40AF-B85D-AB90A0505261}">
  <sheetPr>
    <tabColor rgb="FFDFFD61"/>
    <pageSetUpPr fitToPage="1"/>
  </sheetPr>
  <dimension ref="A1:AA58"/>
  <sheetViews>
    <sheetView tabSelected="1" zoomScale="130" zoomScaleNormal="130" zoomScaleSheetLayoutView="90" workbookViewId="0">
      <selection activeCell="C50" sqref="C50"/>
    </sheetView>
  </sheetViews>
  <sheetFormatPr defaultColWidth="10" defaultRowHeight="15" customHeight="1" x14ac:dyDescent="0.6"/>
  <cols>
    <col min="1" max="2" width="1.5546875" style="3" customWidth="1"/>
    <col min="3" max="3" width="31.109375" style="3" customWidth="1"/>
    <col min="4" max="4" width="20.88671875" style="3" customWidth="1"/>
    <col min="5" max="5" width="12.5546875" style="3" customWidth="1"/>
    <col min="6" max="6" width="19.109375" style="3" customWidth="1"/>
    <col min="7" max="7" width="15.109375" style="3" customWidth="1"/>
    <col min="8" max="8" width="21.88671875" style="3" customWidth="1"/>
    <col min="9" max="9" width="27.77734375" style="3" customWidth="1"/>
    <col min="10" max="10" width="1.5546875" style="3" customWidth="1"/>
    <col min="11" max="11" width="1.77734375" style="3" customWidth="1"/>
    <col min="12" max="13" width="0.109375" style="3" customWidth="1"/>
    <col min="14" max="27" width="9.77734375" style="3" hidden="1" customWidth="1"/>
    <col min="28" max="16384" width="10" style="3"/>
  </cols>
  <sheetData>
    <row r="1" spans="1:27" ht="14.25" customHeight="1" thickBot="1" x14ac:dyDescent="0.65">
      <c r="A1" s="421"/>
      <c r="B1" s="422"/>
      <c r="C1" s="422"/>
      <c r="D1" s="422"/>
      <c r="E1" s="422"/>
      <c r="F1" s="422"/>
      <c r="G1" s="422"/>
      <c r="H1" s="422"/>
      <c r="I1" s="422"/>
      <c r="J1" s="422"/>
      <c r="K1" s="423"/>
      <c r="L1" s="44"/>
      <c r="M1" s="44"/>
      <c r="N1" s="44"/>
      <c r="O1" s="44"/>
      <c r="P1" s="44"/>
      <c r="Q1" s="44"/>
      <c r="R1" s="44"/>
      <c r="S1" s="44"/>
      <c r="T1" s="44"/>
      <c r="U1" s="44"/>
      <c r="V1" s="44"/>
      <c r="W1" s="44"/>
      <c r="X1" s="44"/>
      <c r="Y1" s="44"/>
      <c r="Z1" s="44"/>
      <c r="AA1" s="44"/>
    </row>
    <row r="2" spans="1:27" ht="98.25" customHeight="1" x14ac:dyDescent="0.6">
      <c r="A2" s="424"/>
      <c r="B2" s="176"/>
      <c r="C2" s="360" t="s">
        <v>767</v>
      </c>
      <c r="D2" s="361"/>
      <c r="E2" s="361"/>
      <c r="F2" s="361"/>
      <c r="G2" s="361"/>
      <c r="H2" s="361"/>
      <c r="I2" s="361"/>
      <c r="J2" s="119"/>
      <c r="K2" s="425"/>
      <c r="L2" s="44"/>
      <c r="M2" s="44"/>
      <c r="N2" s="177"/>
      <c r="O2" s="44"/>
      <c r="P2" s="44"/>
      <c r="Q2" s="44"/>
      <c r="R2" s="44"/>
      <c r="S2" s="44"/>
      <c r="T2" s="44"/>
      <c r="U2" s="44"/>
      <c r="V2" s="44"/>
      <c r="W2" s="44"/>
      <c r="X2" s="44"/>
      <c r="Y2" s="44"/>
      <c r="Z2" s="44"/>
      <c r="AA2" s="44"/>
    </row>
    <row r="3" spans="1:27" ht="16.5" customHeight="1" thickBot="1" x14ac:dyDescent="0.65">
      <c r="A3" s="424"/>
      <c r="B3" s="178"/>
      <c r="C3" s="122"/>
      <c r="D3" s="427"/>
      <c r="E3" s="427"/>
      <c r="F3" s="427"/>
      <c r="G3" s="427"/>
      <c r="H3" s="427"/>
      <c r="I3" s="427"/>
      <c r="J3" s="122"/>
      <c r="K3" s="425"/>
      <c r="L3" s="44"/>
      <c r="M3" s="44"/>
      <c r="N3" s="177"/>
      <c r="O3" s="44"/>
      <c r="P3" s="44"/>
      <c r="Q3" s="44"/>
      <c r="R3" s="44"/>
      <c r="S3" s="44"/>
      <c r="T3" s="44"/>
      <c r="U3" s="44"/>
      <c r="V3" s="44"/>
      <c r="W3" s="44"/>
      <c r="X3" s="44"/>
      <c r="Y3" s="44"/>
      <c r="Z3" s="44"/>
      <c r="AA3" s="44"/>
    </row>
    <row r="4" spans="1:27" ht="25.35" customHeight="1" thickBot="1" x14ac:dyDescent="0.9">
      <c r="A4" s="424"/>
      <c r="B4" s="69"/>
      <c r="C4" s="428" t="s">
        <v>341</v>
      </c>
      <c r="D4" s="429"/>
      <c r="E4" s="429"/>
      <c r="F4" s="429"/>
      <c r="G4" s="429"/>
      <c r="H4" s="429"/>
      <c r="I4" s="430"/>
      <c r="J4" s="172"/>
      <c r="K4" s="425"/>
    </row>
    <row r="5" spans="1:27" ht="34.5" x14ac:dyDescent="0.6">
      <c r="A5" s="424"/>
      <c r="B5" s="69"/>
      <c r="C5" s="242" t="s">
        <v>2</v>
      </c>
      <c r="D5" s="104" t="s">
        <v>737</v>
      </c>
      <c r="E5" s="105" t="s">
        <v>730</v>
      </c>
      <c r="F5" s="105" t="s">
        <v>388</v>
      </c>
      <c r="G5" s="106" t="s">
        <v>569</v>
      </c>
      <c r="H5" s="431" t="s">
        <v>13</v>
      </c>
      <c r="I5" s="432"/>
      <c r="J5" s="172"/>
      <c r="K5" s="425"/>
    </row>
    <row r="6" spans="1:27" ht="17.25" x14ac:dyDescent="0.6">
      <c r="A6" s="424"/>
      <c r="B6" s="69"/>
      <c r="C6" s="257"/>
      <c r="D6" s="258"/>
      <c r="E6" s="171"/>
      <c r="F6" s="171"/>
      <c r="G6" s="171"/>
      <c r="H6" s="433" t="s">
        <v>339</v>
      </c>
      <c r="I6" s="434"/>
      <c r="J6" s="172"/>
      <c r="K6" s="425"/>
    </row>
    <row r="7" spans="1:27" ht="20.100000000000001" customHeight="1" x14ac:dyDescent="0.6">
      <c r="A7" s="424"/>
      <c r="B7" s="69"/>
      <c r="C7" s="324" t="s">
        <v>9</v>
      </c>
      <c r="D7" s="431" t="s">
        <v>10</v>
      </c>
      <c r="E7" s="431"/>
      <c r="F7" s="256" t="s">
        <v>11</v>
      </c>
      <c r="G7" s="256" t="s">
        <v>12</v>
      </c>
      <c r="H7" s="323" t="s">
        <v>769</v>
      </c>
      <c r="I7" s="327" t="s">
        <v>731</v>
      </c>
      <c r="J7" s="172"/>
      <c r="K7" s="425"/>
    </row>
    <row r="8" spans="1:27" ht="20.100000000000001" customHeight="1" x14ac:dyDescent="0.6">
      <c r="A8" s="424"/>
      <c r="B8" s="69"/>
      <c r="C8" s="325"/>
      <c r="D8" s="440"/>
      <c r="E8" s="440"/>
      <c r="F8" s="255" t="s">
        <v>339</v>
      </c>
      <c r="G8" s="326"/>
      <c r="H8" s="322" t="s">
        <v>339</v>
      </c>
      <c r="I8" s="328" t="s">
        <v>339</v>
      </c>
      <c r="J8" s="172"/>
      <c r="K8" s="425"/>
    </row>
    <row r="9" spans="1:27" ht="20.100000000000001" customHeight="1" x14ac:dyDescent="0.6">
      <c r="A9" s="424"/>
      <c r="B9" s="69"/>
      <c r="C9" s="261" t="s">
        <v>398</v>
      </c>
      <c r="D9" s="435"/>
      <c r="E9" s="435"/>
      <c r="F9" s="436" t="s">
        <v>397</v>
      </c>
      <c r="G9" s="437"/>
      <c r="H9" s="438"/>
      <c r="I9" s="439"/>
      <c r="J9" s="172"/>
      <c r="K9" s="425"/>
    </row>
    <row r="10" spans="1:27" ht="39.6" customHeight="1" thickBot="1" x14ac:dyDescent="0.65">
      <c r="A10" s="424"/>
      <c r="B10" s="69"/>
      <c r="C10" s="408" t="s">
        <v>779</v>
      </c>
      <c r="D10" s="409"/>
      <c r="E10" s="409"/>
      <c r="F10" s="409"/>
      <c r="G10" s="410"/>
      <c r="H10" s="411" t="s">
        <v>339</v>
      </c>
      <c r="I10" s="412"/>
      <c r="J10" s="172"/>
      <c r="K10" s="425"/>
    </row>
    <row r="11" spans="1:27" ht="17.850000000000001" customHeight="1" thickBot="1" x14ac:dyDescent="0.65">
      <c r="A11" s="424"/>
      <c r="B11" s="178"/>
      <c r="C11" s="122"/>
      <c r="D11" s="122"/>
      <c r="E11" s="122"/>
      <c r="F11" s="122"/>
      <c r="G11" s="122"/>
      <c r="H11" s="122"/>
      <c r="I11" s="122"/>
      <c r="J11" s="172"/>
      <c r="K11" s="425"/>
      <c r="L11" s="44"/>
      <c r="M11" s="44"/>
      <c r="N11" s="44"/>
      <c r="O11" s="44"/>
      <c r="P11" s="44"/>
      <c r="Q11" s="44"/>
      <c r="R11" s="44"/>
      <c r="S11" s="44"/>
      <c r="T11" s="44"/>
      <c r="U11" s="44"/>
      <c r="V11" s="44"/>
      <c r="W11" s="44"/>
      <c r="X11" s="44"/>
      <c r="Y11" s="44"/>
      <c r="Z11" s="44"/>
      <c r="AA11" s="44"/>
    </row>
    <row r="12" spans="1:27" ht="25.35" customHeight="1" x14ac:dyDescent="0.6">
      <c r="A12" s="424"/>
      <c r="B12" s="69"/>
      <c r="C12" s="68" t="s">
        <v>342</v>
      </c>
      <c r="D12" s="441" t="s">
        <v>384</v>
      </c>
      <c r="E12" s="442"/>
      <c r="F12" s="442"/>
      <c r="G12" s="443"/>
      <c r="H12" s="441" t="s">
        <v>385</v>
      </c>
      <c r="I12" s="444"/>
      <c r="J12" s="48"/>
      <c r="K12" s="425"/>
      <c r="N12" s="402"/>
      <c r="O12" s="402"/>
      <c r="P12" s="416"/>
      <c r="Q12" s="416"/>
      <c r="R12" s="416"/>
      <c r="S12" s="416"/>
      <c r="T12" s="402"/>
      <c r="U12" s="402"/>
      <c r="V12" s="253"/>
      <c r="W12" s="48"/>
      <c r="X12" s="48"/>
    </row>
    <row r="13" spans="1:27" s="6" customFormat="1" ht="20.100000000000001" customHeight="1" x14ac:dyDescent="0.6">
      <c r="A13" s="424"/>
      <c r="B13" s="70"/>
      <c r="C13" s="250" t="s">
        <v>383</v>
      </c>
      <c r="D13" s="397"/>
      <c r="E13" s="397"/>
      <c r="F13" s="397"/>
      <c r="G13" s="397"/>
      <c r="H13" s="397"/>
      <c r="I13" s="414"/>
      <c r="J13" s="254"/>
      <c r="K13" s="425"/>
      <c r="N13" s="402"/>
      <c r="O13" s="402"/>
      <c r="P13" s="416"/>
      <c r="Q13" s="416"/>
      <c r="R13" s="416"/>
      <c r="S13" s="416"/>
      <c r="T13" s="402"/>
      <c r="U13" s="402"/>
      <c r="V13" s="413"/>
      <c r="W13" s="254"/>
      <c r="X13" s="254"/>
    </row>
    <row r="14" spans="1:27" s="6" customFormat="1" ht="32.1" customHeight="1" x14ac:dyDescent="0.6">
      <c r="A14" s="424"/>
      <c r="B14" s="70"/>
      <c r="C14" s="250" t="s">
        <v>532</v>
      </c>
      <c r="D14" s="397"/>
      <c r="E14" s="397"/>
      <c r="F14" s="397"/>
      <c r="G14" s="397"/>
      <c r="H14" s="397"/>
      <c r="I14" s="414"/>
      <c r="J14" s="254"/>
      <c r="K14" s="425"/>
      <c r="N14" s="415"/>
      <c r="O14" s="415"/>
      <c r="P14" s="415"/>
      <c r="Q14" s="415"/>
      <c r="R14" s="416"/>
      <c r="S14" s="416"/>
      <c r="T14" s="402"/>
      <c r="U14" s="402"/>
      <c r="V14" s="413"/>
      <c r="W14" s="254"/>
      <c r="X14" s="254"/>
    </row>
    <row r="15" spans="1:27" s="6" customFormat="1" ht="20.100000000000001" customHeight="1" x14ac:dyDescent="0.6">
      <c r="A15" s="424"/>
      <c r="B15" s="70"/>
      <c r="C15" s="251" t="s">
        <v>386</v>
      </c>
      <c r="D15" s="397"/>
      <c r="E15" s="397"/>
      <c r="F15" s="397"/>
      <c r="G15" s="397"/>
      <c r="H15" s="398"/>
      <c r="I15" s="399"/>
      <c r="J15" s="254"/>
      <c r="K15" s="425"/>
      <c r="N15" s="400"/>
      <c r="O15" s="400"/>
      <c r="P15" s="400"/>
      <c r="Q15" s="400"/>
      <c r="R15" s="401"/>
      <c r="S15" s="401"/>
      <c r="T15" s="402"/>
      <c r="U15" s="402"/>
      <c r="V15" s="413"/>
      <c r="W15" s="254"/>
      <c r="X15" s="254"/>
    </row>
    <row r="16" spans="1:27" ht="20.100000000000001" customHeight="1" x14ac:dyDescent="0.6">
      <c r="A16" s="424"/>
      <c r="B16" s="72"/>
      <c r="C16" s="251" t="s">
        <v>387</v>
      </c>
      <c r="D16" s="417"/>
      <c r="E16" s="417"/>
      <c r="F16" s="252" t="s">
        <v>399</v>
      </c>
      <c r="G16" s="249"/>
      <c r="H16" s="398"/>
      <c r="I16" s="399"/>
      <c r="J16" s="48"/>
      <c r="K16" s="425"/>
      <c r="N16" s="415"/>
      <c r="O16" s="415"/>
      <c r="P16" s="415"/>
      <c r="Q16" s="415"/>
      <c r="R16" s="418"/>
      <c r="S16" s="418"/>
      <c r="T16" s="402"/>
      <c r="U16" s="402"/>
      <c r="V16" s="413"/>
      <c r="W16" s="48"/>
      <c r="X16" s="48"/>
    </row>
    <row r="17" spans="1:27" s="6" customFormat="1" ht="20.100000000000001" customHeight="1" x14ac:dyDescent="0.6">
      <c r="A17" s="424"/>
      <c r="B17" s="70"/>
      <c r="C17" s="251" t="s">
        <v>797</v>
      </c>
      <c r="D17" s="397"/>
      <c r="E17" s="397"/>
      <c r="F17" s="397"/>
      <c r="G17" s="397"/>
      <c r="H17" s="419"/>
      <c r="I17" s="420"/>
      <c r="J17" s="254"/>
      <c r="K17" s="425"/>
      <c r="N17" s="254"/>
      <c r="O17" s="254"/>
      <c r="P17" s="254"/>
      <c r="Q17" s="254"/>
      <c r="R17" s="254"/>
      <c r="S17" s="254"/>
      <c r="T17" s="254"/>
      <c r="U17" s="254"/>
      <c r="V17" s="254"/>
      <c r="W17" s="254"/>
      <c r="X17" s="254"/>
    </row>
    <row r="18" spans="1:27" s="6" customFormat="1" ht="19.899999999999999" customHeight="1" x14ac:dyDescent="0.6">
      <c r="A18" s="424"/>
      <c r="B18" s="70"/>
      <c r="C18" s="251" t="s">
        <v>533</v>
      </c>
      <c r="D18" s="397"/>
      <c r="E18" s="397"/>
      <c r="F18" s="397"/>
      <c r="G18" s="397"/>
      <c r="H18" s="419"/>
      <c r="I18" s="420"/>
      <c r="J18" s="254"/>
      <c r="K18" s="425"/>
      <c r="N18" s="254"/>
      <c r="O18" s="254"/>
      <c r="P18" s="254"/>
      <c r="Q18" s="254"/>
      <c r="R18" s="254"/>
      <c r="S18" s="254"/>
      <c r="T18" s="254"/>
      <c r="U18" s="254"/>
      <c r="V18" s="254"/>
      <c r="W18" s="254"/>
      <c r="X18" s="254"/>
    </row>
    <row r="19" spans="1:27" s="6" customFormat="1" ht="20.100000000000001" customHeight="1" thickBot="1" x14ac:dyDescent="0.65">
      <c r="A19" s="424"/>
      <c r="B19" s="70"/>
      <c r="C19" s="329" t="s">
        <v>750</v>
      </c>
      <c r="D19" s="445"/>
      <c r="E19" s="445"/>
      <c r="F19" s="445"/>
      <c r="G19" s="445"/>
      <c r="H19" s="446"/>
      <c r="I19" s="447"/>
      <c r="J19" s="254"/>
      <c r="K19" s="425"/>
      <c r="N19" s="254"/>
      <c r="O19" s="254"/>
      <c r="P19" s="254"/>
      <c r="Q19" s="254"/>
      <c r="R19" s="254"/>
      <c r="S19" s="254"/>
      <c r="T19" s="254"/>
      <c r="U19" s="254"/>
      <c r="V19" s="254"/>
      <c r="W19" s="254"/>
      <c r="X19" s="254"/>
    </row>
    <row r="20" spans="1:27" ht="17.850000000000001" customHeight="1" thickBot="1" x14ac:dyDescent="0.65">
      <c r="A20" s="424"/>
      <c r="B20" s="178"/>
      <c r="C20" s="172"/>
      <c r="D20" s="172"/>
      <c r="E20" s="172"/>
      <c r="F20" s="172"/>
      <c r="G20" s="172"/>
      <c r="H20" s="170"/>
      <c r="I20" s="170"/>
      <c r="J20" s="122"/>
      <c r="K20" s="425"/>
      <c r="L20" s="44"/>
      <c r="M20" s="44"/>
      <c r="N20" s="44"/>
      <c r="O20" s="44"/>
      <c r="P20" s="44"/>
      <c r="Q20" s="44"/>
      <c r="R20" s="44"/>
      <c r="S20" s="44"/>
      <c r="T20" s="44"/>
      <c r="U20" s="44"/>
      <c r="V20" s="44"/>
      <c r="W20" s="44"/>
      <c r="X20" s="44"/>
      <c r="Y20" s="44"/>
      <c r="Z20" s="44"/>
      <c r="AA20" s="44"/>
    </row>
    <row r="21" spans="1:27" ht="15.75" customHeight="1" x14ac:dyDescent="0.6">
      <c r="A21" s="424"/>
      <c r="B21" s="178"/>
      <c r="C21" s="448" t="s">
        <v>570</v>
      </c>
      <c r="D21" s="449"/>
      <c r="E21" s="449"/>
      <c r="F21" s="362"/>
      <c r="G21" s="450" t="s">
        <v>725</v>
      </c>
      <c r="H21" s="450"/>
      <c r="I21" s="451"/>
      <c r="J21" s="122"/>
      <c r="K21" s="425"/>
      <c r="L21" s="44"/>
      <c r="M21" s="44"/>
      <c r="N21" s="44"/>
      <c r="O21" s="44"/>
      <c r="P21" s="44"/>
      <c r="Q21" s="44"/>
      <c r="R21" s="44"/>
      <c r="S21" s="44"/>
      <c r="T21" s="44"/>
      <c r="U21" s="44"/>
      <c r="V21" s="44"/>
      <c r="W21" s="44"/>
      <c r="X21" s="44"/>
      <c r="Y21" s="44"/>
      <c r="Z21" s="44"/>
      <c r="AA21" s="44"/>
    </row>
    <row r="22" spans="1:27" ht="15.75" customHeight="1" x14ac:dyDescent="0.6">
      <c r="A22" s="424"/>
      <c r="B22" s="178"/>
      <c r="C22" s="452" t="s">
        <v>749</v>
      </c>
      <c r="D22" s="453"/>
      <c r="E22" s="453"/>
      <c r="F22" s="363"/>
      <c r="G22" s="454" t="s">
        <v>733</v>
      </c>
      <c r="H22" s="454"/>
      <c r="I22" s="455"/>
      <c r="J22" s="122"/>
      <c r="K22" s="425"/>
      <c r="L22" s="44"/>
      <c r="M22" s="44"/>
      <c r="N22" s="44"/>
      <c r="O22" s="44"/>
      <c r="P22" s="44"/>
      <c r="Q22" s="44"/>
      <c r="R22" s="44"/>
      <c r="S22" s="44"/>
      <c r="T22" s="44"/>
      <c r="U22" s="44"/>
      <c r="V22" s="44"/>
      <c r="W22" s="44"/>
      <c r="X22" s="44"/>
      <c r="Y22" s="44"/>
      <c r="Z22" s="44"/>
      <c r="AA22" s="44"/>
    </row>
    <row r="23" spans="1:27" ht="15.75" customHeight="1" x14ac:dyDescent="0.6">
      <c r="A23" s="424"/>
      <c r="B23" s="178"/>
      <c r="C23" s="452"/>
      <c r="D23" s="453"/>
      <c r="E23" s="453"/>
      <c r="F23" s="363"/>
      <c r="G23" s="454"/>
      <c r="H23" s="454"/>
      <c r="I23" s="455"/>
      <c r="J23" s="122"/>
      <c r="K23" s="425"/>
      <c r="L23" s="44"/>
      <c r="M23" s="44"/>
      <c r="N23" s="44"/>
      <c r="O23" s="44"/>
      <c r="P23" s="44"/>
      <c r="Q23" s="44"/>
      <c r="R23" s="44"/>
      <c r="S23" s="44"/>
      <c r="T23" s="44"/>
      <c r="U23" s="44"/>
      <c r="V23" s="44"/>
      <c r="W23" s="44"/>
      <c r="X23" s="44"/>
      <c r="Y23" s="44"/>
      <c r="Z23" s="44"/>
      <c r="AA23" s="44"/>
    </row>
    <row r="24" spans="1:27" ht="15.75" customHeight="1" x14ac:dyDescent="0.6">
      <c r="A24" s="424"/>
      <c r="B24" s="178"/>
      <c r="C24" s="330" t="s">
        <v>726</v>
      </c>
      <c r="D24" s="407" t="s">
        <v>727</v>
      </c>
      <c r="E24" s="407"/>
      <c r="F24" s="363"/>
      <c r="G24" s="407" t="s">
        <v>726</v>
      </c>
      <c r="H24" s="407"/>
      <c r="I24" s="331"/>
      <c r="J24" s="122"/>
      <c r="K24" s="425"/>
      <c r="L24" s="44"/>
      <c r="M24" s="44"/>
      <c r="N24" s="44"/>
      <c r="O24" s="44"/>
      <c r="P24" s="44"/>
      <c r="Q24" s="44"/>
      <c r="R24" s="44"/>
      <c r="S24" s="44"/>
      <c r="T24" s="44"/>
      <c r="U24" s="44"/>
      <c r="V24" s="44"/>
      <c r="W24" s="44"/>
      <c r="X24" s="44"/>
      <c r="Y24" s="44"/>
      <c r="Z24" s="44"/>
      <c r="AA24" s="44"/>
    </row>
    <row r="25" spans="1:27" ht="15.75" customHeight="1" x14ac:dyDescent="0.6">
      <c r="A25" s="424"/>
      <c r="B25" s="178"/>
      <c r="C25" s="393" t="s">
        <v>732</v>
      </c>
      <c r="D25" s="394" t="s">
        <v>339</v>
      </c>
      <c r="E25" s="394"/>
      <c r="F25" s="363"/>
      <c r="G25" s="395" t="s">
        <v>732</v>
      </c>
      <c r="H25" s="395"/>
      <c r="I25" s="396" t="s">
        <v>339</v>
      </c>
      <c r="J25" s="122"/>
      <c r="K25" s="425"/>
      <c r="L25" s="44"/>
      <c r="M25" s="44"/>
      <c r="N25" s="44"/>
      <c r="O25" s="44"/>
      <c r="P25" s="44"/>
      <c r="Q25" s="44"/>
      <c r="R25" s="44"/>
      <c r="S25" s="44"/>
      <c r="T25" s="44"/>
      <c r="U25" s="44"/>
      <c r="V25" s="44"/>
      <c r="W25" s="44"/>
      <c r="X25" s="44"/>
      <c r="Y25" s="44"/>
      <c r="Z25" s="44"/>
      <c r="AA25" s="44"/>
    </row>
    <row r="26" spans="1:27" ht="15.75" customHeight="1" x14ac:dyDescent="0.6">
      <c r="A26" s="424"/>
      <c r="B26" s="178"/>
      <c r="C26" s="393"/>
      <c r="D26" s="394"/>
      <c r="E26" s="394"/>
      <c r="F26" s="363"/>
      <c r="G26" s="395"/>
      <c r="H26" s="395"/>
      <c r="I26" s="396"/>
      <c r="J26" s="122"/>
      <c r="K26" s="425"/>
      <c r="L26" s="44"/>
      <c r="M26" s="44"/>
      <c r="N26" s="44"/>
      <c r="O26" s="44"/>
      <c r="P26" s="44"/>
      <c r="Q26" s="44"/>
      <c r="R26" s="44"/>
      <c r="S26" s="44"/>
      <c r="T26" s="44"/>
      <c r="U26" s="44"/>
      <c r="V26" s="44"/>
      <c r="W26" s="44"/>
      <c r="X26" s="44"/>
      <c r="Y26" s="44"/>
      <c r="Z26" s="44"/>
      <c r="AA26" s="44"/>
    </row>
    <row r="27" spans="1:27" ht="15.75" customHeight="1" x14ac:dyDescent="0.6">
      <c r="A27" s="424"/>
      <c r="B27" s="178"/>
      <c r="C27" s="393" t="s">
        <v>571</v>
      </c>
      <c r="D27" s="394" t="s">
        <v>776</v>
      </c>
      <c r="E27" s="394"/>
      <c r="F27" s="363"/>
      <c r="G27" s="395" t="s">
        <v>571</v>
      </c>
      <c r="H27" s="395"/>
      <c r="I27" s="396" t="s">
        <v>339</v>
      </c>
      <c r="J27" s="122"/>
      <c r="K27" s="425"/>
      <c r="L27" s="44"/>
      <c r="M27" s="44"/>
      <c r="N27" s="44"/>
      <c r="O27" s="44"/>
      <c r="P27" s="44"/>
      <c r="Q27" s="44"/>
      <c r="R27" s="44"/>
      <c r="S27" s="44"/>
      <c r="T27" s="44"/>
      <c r="U27" s="44"/>
      <c r="V27" s="44"/>
      <c r="W27" s="44"/>
      <c r="X27" s="44"/>
      <c r="Y27" s="44"/>
      <c r="Z27" s="44"/>
      <c r="AA27" s="44"/>
    </row>
    <row r="28" spans="1:27" ht="15.75" customHeight="1" x14ac:dyDescent="0.6">
      <c r="A28" s="424"/>
      <c r="B28" s="178"/>
      <c r="C28" s="393"/>
      <c r="D28" s="394"/>
      <c r="E28" s="394"/>
      <c r="F28" s="363"/>
      <c r="G28" s="395"/>
      <c r="H28" s="395"/>
      <c r="I28" s="396"/>
      <c r="J28" s="122"/>
      <c r="K28" s="425"/>
      <c r="L28" s="44"/>
      <c r="M28" s="44"/>
      <c r="N28" s="44"/>
      <c r="O28" s="44"/>
      <c r="P28" s="44"/>
      <c r="Q28" s="44"/>
      <c r="R28" s="44"/>
      <c r="S28" s="44"/>
      <c r="T28" s="44"/>
      <c r="U28" s="44"/>
      <c r="V28" s="44"/>
      <c r="W28" s="44"/>
      <c r="X28" s="44"/>
      <c r="Y28" s="44"/>
      <c r="Z28" s="44"/>
      <c r="AA28" s="44"/>
    </row>
    <row r="29" spans="1:27" ht="15.75" customHeight="1" x14ac:dyDescent="0.6">
      <c r="A29" s="424"/>
      <c r="B29" s="178"/>
      <c r="C29" s="393" t="s">
        <v>572</v>
      </c>
      <c r="D29" s="394" t="s">
        <v>339</v>
      </c>
      <c r="E29" s="394"/>
      <c r="F29" s="363"/>
      <c r="G29" s="395" t="s">
        <v>572</v>
      </c>
      <c r="H29" s="395"/>
      <c r="I29" s="396" t="s">
        <v>339</v>
      </c>
      <c r="J29" s="122"/>
      <c r="K29" s="425"/>
      <c r="L29" s="44"/>
      <c r="M29" s="44"/>
      <c r="N29" s="44"/>
      <c r="O29" s="44"/>
      <c r="P29" s="44"/>
      <c r="Q29" s="44"/>
      <c r="R29" s="44"/>
      <c r="S29" s="44"/>
      <c r="T29" s="44"/>
      <c r="U29" s="44"/>
      <c r="V29" s="44"/>
      <c r="W29" s="44"/>
      <c r="X29" s="44"/>
      <c r="Y29" s="44"/>
      <c r="Z29" s="44"/>
      <c r="AA29" s="44"/>
    </row>
    <row r="30" spans="1:27" ht="15.75" customHeight="1" thickBot="1" x14ac:dyDescent="0.65">
      <c r="A30" s="424"/>
      <c r="B30" s="178"/>
      <c r="C30" s="403"/>
      <c r="D30" s="404"/>
      <c r="E30" s="404"/>
      <c r="F30" s="364"/>
      <c r="G30" s="405"/>
      <c r="H30" s="405"/>
      <c r="I30" s="406"/>
      <c r="J30" s="122"/>
      <c r="K30" s="425"/>
      <c r="L30" s="44"/>
      <c r="M30" s="44"/>
      <c r="N30" s="44"/>
      <c r="O30" s="44"/>
      <c r="P30" s="44"/>
      <c r="Q30" s="44"/>
      <c r="R30" s="44"/>
      <c r="S30" s="44"/>
      <c r="T30" s="44"/>
      <c r="U30" s="44"/>
      <c r="V30" s="44"/>
      <c r="W30" s="44"/>
      <c r="X30" s="44"/>
      <c r="Y30" s="44"/>
      <c r="Z30" s="44"/>
      <c r="AA30" s="44"/>
    </row>
    <row r="31" spans="1:27" ht="15.75" customHeight="1" x14ac:dyDescent="0.6">
      <c r="A31" s="424"/>
      <c r="B31" s="178"/>
      <c r="C31" s="172"/>
      <c r="D31" s="172"/>
      <c r="E31" s="172"/>
      <c r="F31" s="172"/>
      <c r="G31" s="172"/>
      <c r="H31" s="170"/>
      <c r="I31" s="170"/>
      <c r="J31" s="122"/>
      <c r="K31" s="425"/>
      <c r="L31" s="44"/>
      <c r="M31" s="44"/>
      <c r="N31" s="44"/>
      <c r="O31" s="44"/>
      <c r="P31" s="44"/>
      <c r="Q31" s="44"/>
      <c r="R31" s="44"/>
      <c r="S31" s="44"/>
      <c r="T31" s="44"/>
      <c r="U31" s="44"/>
      <c r="V31" s="44"/>
      <c r="W31" s="44"/>
      <c r="X31" s="44"/>
      <c r="Y31" s="44"/>
      <c r="Z31" s="44"/>
      <c r="AA31" s="44"/>
    </row>
    <row r="32" spans="1:27" ht="27.6" customHeight="1" x14ac:dyDescent="0.6">
      <c r="A32" s="424"/>
      <c r="B32" s="178"/>
      <c r="C32" s="391" t="s">
        <v>736</v>
      </c>
      <c r="D32" s="391"/>
      <c r="E32" s="391"/>
      <c r="F32" s="391"/>
      <c r="G32" s="391"/>
      <c r="H32" s="391"/>
      <c r="I32" s="391"/>
      <c r="J32" s="122"/>
      <c r="K32" s="425"/>
      <c r="L32" s="44"/>
      <c r="M32" s="44"/>
      <c r="N32" s="44"/>
      <c r="O32" s="44"/>
      <c r="P32" s="44"/>
      <c r="Q32" s="44"/>
      <c r="R32" s="44"/>
      <c r="S32" s="44"/>
      <c r="T32" s="44"/>
      <c r="U32" s="44"/>
      <c r="V32" s="44"/>
      <c r="W32" s="44"/>
      <c r="X32" s="44"/>
      <c r="Y32" s="44"/>
      <c r="Z32" s="44"/>
      <c r="AA32" s="44"/>
    </row>
    <row r="33" spans="1:27" s="179" customFormat="1" ht="200.85" customHeight="1" x14ac:dyDescent="0.4">
      <c r="A33" s="424"/>
      <c r="B33" s="178"/>
      <c r="C33" s="392" t="s">
        <v>747</v>
      </c>
      <c r="D33" s="385"/>
      <c r="E33" s="385"/>
      <c r="F33" s="385"/>
      <c r="G33" s="385"/>
      <c r="H33" s="385"/>
      <c r="I33" s="385"/>
      <c r="J33" s="332"/>
      <c r="K33" s="425"/>
      <c r="U33" s="180"/>
      <c r="V33" s="180"/>
      <c r="W33" s="180"/>
      <c r="X33" s="180"/>
      <c r="Y33" s="180"/>
      <c r="Z33" s="180"/>
      <c r="AA33" s="180"/>
    </row>
    <row r="34" spans="1:27" ht="78.599999999999994" customHeight="1" x14ac:dyDescent="0.6">
      <c r="A34" s="424"/>
      <c r="B34" s="178"/>
      <c r="C34" s="385" t="s">
        <v>751</v>
      </c>
      <c r="D34" s="385"/>
      <c r="E34" s="385"/>
      <c r="F34" s="385"/>
      <c r="G34" s="385"/>
      <c r="H34" s="385"/>
      <c r="I34" s="385"/>
      <c r="J34" s="333"/>
      <c r="K34" s="425"/>
      <c r="L34" s="44"/>
      <c r="M34" s="44"/>
      <c r="N34" s="44"/>
      <c r="O34" s="44"/>
      <c r="P34" s="44"/>
      <c r="Q34" s="44"/>
      <c r="R34" s="44"/>
      <c r="S34" s="44"/>
      <c r="T34" s="44"/>
      <c r="U34" s="122"/>
      <c r="V34" s="122"/>
      <c r="W34" s="122"/>
      <c r="X34" s="122"/>
      <c r="Y34" s="122"/>
      <c r="Z34" s="122"/>
      <c r="AA34" s="122"/>
    </row>
    <row r="35" spans="1:27" ht="19.5" customHeight="1" x14ac:dyDescent="0.6">
      <c r="A35" s="424"/>
      <c r="B35" s="178"/>
      <c r="C35" s="386" t="s">
        <v>748</v>
      </c>
      <c r="D35" s="386"/>
      <c r="E35" s="386"/>
      <c r="F35" s="386"/>
      <c r="G35" s="386"/>
      <c r="H35" s="386"/>
      <c r="I35" s="386"/>
      <c r="J35" s="122"/>
      <c r="K35" s="425"/>
      <c r="L35" s="44"/>
      <c r="M35" s="44"/>
      <c r="N35" s="387"/>
      <c r="O35" s="387"/>
      <c r="P35" s="387"/>
      <c r="Q35" s="387"/>
      <c r="R35" s="387"/>
      <c r="S35" s="387"/>
      <c r="T35" s="387"/>
      <c r="U35" s="387"/>
      <c r="V35" s="387"/>
      <c r="W35" s="122"/>
      <c r="X35" s="122"/>
      <c r="Y35" s="122"/>
      <c r="Z35" s="122"/>
      <c r="AA35" s="122"/>
    </row>
    <row r="36" spans="1:27" ht="36.6" customHeight="1" x14ac:dyDescent="0.6">
      <c r="A36" s="424"/>
      <c r="B36" s="178"/>
      <c r="C36" s="388" t="s">
        <v>573</v>
      </c>
      <c r="D36" s="388"/>
      <c r="E36" s="388"/>
      <c r="F36" s="388"/>
      <c r="G36" s="388"/>
      <c r="H36" s="388"/>
      <c r="I36" s="388"/>
      <c r="J36" s="122"/>
      <c r="K36" s="425"/>
      <c r="L36" s="44"/>
      <c r="M36" s="44"/>
      <c r="N36" s="389"/>
      <c r="O36" s="389"/>
      <c r="P36" s="389"/>
      <c r="Q36" s="389"/>
      <c r="R36" s="389"/>
      <c r="S36" s="389"/>
      <c r="T36" s="389"/>
      <c r="U36" s="389"/>
      <c r="V36" s="389"/>
      <c r="W36" s="122"/>
      <c r="X36" s="122"/>
      <c r="Y36" s="122"/>
      <c r="Z36" s="122"/>
      <c r="AA36" s="122"/>
    </row>
    <row r="37" spans="1:27" ht="19.350000000000001" customHeight="1" x14ac:dyDescent="0.6">
      <c r="A37" s="424"/>
      <c r="B37" s="178"/>
      <c r="C37" s="390" t="s">
        <v>447</v>
      </c>
      <c r="D37" s="390"/>
      <c r="E37" s="390"/>
      <c r="F37" s="390"/>
      <c r="G37" s="369" t="s">
        <v>30</v>
      </c>
      <c r="H37" s="370"/>
      <c r="I37" s="371"/>
      <c r="J37" s="122"/>
      <c r="K37" s="425"/>
      <c r="L37" s="44"/>
      <c r="M37" s="44"/>
      <c r="N37" s="372"/>
      <c r="O37" s="372"/>
      <c r="P37" s="372"/>
      <c r="Q37" s="373"/>
      <c r="R37" s="373"/>
      <c r="S37" s="373"/>
      <c r="T37" s="373"/>
      <c r="U37" s="373"/>
      <c r="V37" s="373"/>
      <c r="W37" s="122"/>
      <c r="X37" s="122"/>
      <c r="Y37" s="122"/>
      <c r="Z37" s="122"/>
      <c r="AA37" s="122"/>
    </row>
    <row r="38" spans="1:27" ht="19.350000000000001" customHeight="1" x14ac:dyDescent="0.6">
      <c r="A38" s="424"/>
      <c r="B38" s="178"/>
      <c r="C38" s="384" t="s">
        <v>448</v>
      </c>
      <c r="D38" s="384"/>
      <c r="E38" s="384"/>
      <c r="F38" s="384"/>
      <c r="G38" s="369" t="s">
        <v>30</v>
      </c>
      <c r="H38" s="370"/>
      <c r="I38" s="371"/>
      <c r="J38" s="122"/>
      <c r="K38" s="425"/>
      <c r="L38" s="44"/>
      <c r="M38" s="44"/>
      <c r="N38" s="372"/>
      <c r="O38" s="372"/>
      <c r="P38" s="372"/>
      <c r="Q38" s="373"/>
      <c r="R38" s="373"/>
      <c r="S38" s="373"/>
      <c r="T38" s="373"/>
      <c r="U38" s="373"/>
      <c r="V38" s="373"/>
      <c r="W38" s="122"/>
      <c r="X38" s="122"/>
      <c r="Y38" s="122"/>
      <c r="Z38" s="122"/>
      <c r="AA38" s="122"/>
    </row>
    <row r="39" spans="1:27" ht="19.350000000000001" customHeight="1" x14ac:dyDescent="0.6">
      <c r="A39" s="424"/>
      <c r="B39" s="178"/>
      <c r="C39" s="383" t="s">
        <v>449</v>
      </c>
      <c r="D39" s="383"/>
      <c r="E39" s="383"/>
      <c r="F39" s="383"/>
      <c r="G39" s="369" t="s">
        <v>30</v>
      </c>
      <c r="H39" s="370"/>
      <c r="I39" s="371"/>
      <c r="J39" s="122"/>
      <c r="K39" s="425"/>
      <c r="L39" s="44"/>
      <c r="M39" s="44"/>
      <c r="N39" s="372"/>
      <c r="O39" s="372"/>
      <c r="P39" s="372"/>
      <c r="Q39" s="373"/>
      <c r="R39" s="373"/>
      <c r="S39" s="373"/>
      <c r="T39" s="373"/>
      <c r="U39" s="373"/>
      <c r="V39" s="373"/>
      <c r="W39" s="122"/>
      <c r="X39" s="122"/>
      <c r="Y39" s="122"/>
      <c r="Z39" s="122"/>
      <c r="AA39" s="122"/>
    </row>
    <row r="40" spans="1:27" ht="19.350000000000001" customHeight="1" x14ac:dyDescent="0.6">
      <c r="A40" s="424"/>
      <c r="B40" s="178"/>
      <c r="C40" s="382" t="s">
        <v>720</v>
      </c>
      <c r="D40" s="382"/>
      <c r="E40" s="382"/>
      <c r="F40" s="382"/>
      <c r="G40" s="369" t="s">
        <v>30</v>
      </c>
      <c r="H40" s="370"/>
      <c r="I40" s="371"/>
      <c r="J40" s="122"/>
      <c r="K40" s="425"/>
      <c r="L40" s="44"/>
      <c r="M40" s="44"/>
      <c r="N40" s="372"/>
      <c r="O40" s="372"/>
      <c r="P40" s="372"/>
      <c r="Q40" s="373"/>
      <c r="R40" s="373"/>
      <c r="S40" s="373"/>
      <c r="T40" s="373"/>
      <c r="U40" s="373"/>
      <c r="V40" s="373"/>
      <c r="W40" s="122"/>
      <c r="X40" s="122"/>
      <c r="Y40" s="122"/>
      <c r="Z40" s="122"/>
      <c r="AA40" s="122"/>
    </row>
    <row r="41" spans="1:27" ht="19.350000000000001" customHeight="1" x14ac:dyDescent="0.6">
      <c r="A41" s="424"/>
      <c r="B41" s="178"/>
      <c r="C41" s="376" t="s">
        <v>534</v>
      </c>
      <c r="D41" s="377"/>
      <c r="E41" s="377"/>
      <c r="F41" s="378"/>
      <c r="G41" s="369" t="s">
        <v>30</v>
      </c>
      <c r="H41" s="370"/>
      <c r="I41" s="371"/>
      <c r="J41" s="122"/>
      <c r="K41" s="425"/>
      <c r="L41" s="44"/>
      <c r="M41" s="44"/>
      <c r="N41" s="372"/>
      <c r="O41" s="372"/>
      <c r="P41" s="372"/>
      <c r="Q41" s="373"/>
      <c r="R41" s="373"/>
      <c r="S41" s="373"/>
      <c r="T41" s="373"/>
      <c r="U41" s="373"/>
      <c r="V41" s="373"/>
      <c r="W41" s="122"/>
      <c r="X41" s="122"/>
      <c r="Y41" s="122"/>
      <c r="Z41" s="122"/>
      <c r="AA41" s="122"/>
    </row>
    <row r="42" spans="1:27" ht="19.350000000000001" customHeight="1" x14ac:dyDescent="0.6">
      <c r="A42" s="424"/>
      <c r="B42" s="178"/>
      <c r="C42" s="379" t="s">
        <v>540</v>
      </c>
      <c r="D42" s="380"/>
      <c r="E42" s="380"/>
      <c r="F42" s="381"/>
      <c r="G42" s="369" t="s">
        <v>30</v>
      </c>
      <c r="H42" s="370"/>
      <c r="I42" s="371"/>
      <c r="J42" s="122"/>
      <c r="K42" s="425"/>
      <c r="L42" s="44"/>
      <c r="M42" s="44"/>
      <c r="N42" s="372"/>
      <c r="O42" s="372"/>
      <c r="P42" s="372"/>
      <c r="Q42" s="373"/>
      <c r="R42" s="373"/>
      <c r="S42" s="373"/>
      <c r="T42" s="373"/>
      <c r="U42" s="373"/>
      <c r="V42" s="373"/>
      <c r="W42" s="122"/>
      <c r="X42" s="122"/>
      <c r="Y42" s="122"/>
      <c r="Z42" s="122"/>
      <c r="AA42" s="122"/>
    </row>
    <row r="43" spans="1:27" ht="19.350000000000001" customHeight="1" x14ac:dyDescent="0.6">
      <c r="A43" s="424"/>
      <c r="B43" s="178"/>
      <c r="C43" s="366" t="s">
        <v>539</v>
      </c>
      <c r="D43" s="367"/>
      <c r="E43" s="367"/>
      <c r="F43" s="368"/>
      <c r="G43" s="369" t="s">
        <v>30</v>
      </c>
      <c r="H43" s="370"/>
      <c r="I43" s="371"/>
      <c r="J43" s="122"/>
      <c r="K43" s="425"/>
      <c r="L43" s="44"/>
      <c r="M43" s="44"/>
      <c r="N43" s="372"/>
      <c r="O43" s="372"/>
      <c r="P43" s="372"/>
      <c r="Q43" s="373"/>
      <c r="R43" s="373"/>
      <c r="S43" s="373"/>
      <c r="T43" s="373"/>
      <c r="U43" s="373"/>
      <c r="V43" s="373"/>
      <c r="W43" s="122"/>
      <c r="X43" s="122"/>
      <c r="Y43" s="122"/>
      <c r="Z43" s="122"/>
      <c r="AA43" s="122"/>
    </row>
    <row r="44" spans="1:27" ht="9" customHeight="1" x14ac:dyDescent="0.6">
      <c r="A44" s="424"/>
      <c r="B44" s="178"/>
      <c r="C44" s="374"/>
      <c r="D44" s="374"/>
      <c r="E44" s="374"/>
      <c r="F44" s="374"/>
      <c r="G44" s="374"/>
      <c r="H44" s="374"/>
      <c r="I44" s="374"/>
      <c r="J44" s="122"/>
      <c r="K44" s="425"/>
      <c r="L44" s="44"/>
      <c r="M44" s="44"/>
      <c r="N44" s="44"/>
      <c r="O44" s="44"/>
      <c r="P44" s="44"/>
      <c r="Q44" s="44"/>
      <c r="R44" s="44"/>
      <c r="S44" s="44"/>
      <c r="T44" s="44"/>
      <c r="U44" s="122"/>
      <c r="V44" s="122"/>
      <c r="W44" s="122"/>
      <c r="X44" s="122"/>
      <c r="Y44" s="122"/>
      <c r="Z44" s="122"/>
      <c r="AA44" s="122"/>
    </row>
    <row r="45" spans="1:27" ht="92.25" customHeight="1" x14ac:dyDescent="0.6">
      <c r="A45" s="424"/>
      <c r="B45" s="178"/>
      <c r="C45" s="375" t="s">
        <v>757</v>
      </c>
      <c r="D45" s="375"/>
      <c r="E45" s="375"/>
      <c r="F45" s="375"/>
      <c r="G45" s="375"/>
      <c r="H45" s="375"/>
      <c r="I45" s="375"/>
      <c r="J45" s="122"/>
      <c r="K45" s="425"/>
      <c r="L45" s="44"/>
      <c r="M45" s="44"/>
      <c r="N45" s="375"/>
      <c r="O45" s="375"/>
      <c r="P45" s="375"/>
      <c r="Q45" s="375"/>
      <c r="R45" s="375"/>
      <c r="S45" s="375"/>
      <c r="T45" s="375"/>
      <c r="U45" s="375"/>
      <c r="V45" s="375"/>
      <c r="W45" s="122"/>
      <c r="X45" s="122"/>
      <c r="Y45" s="122"/>
      <c r="Z45" s="122"/>
      <c r="AA45" s="122"/>
    </row>
    <row r="46" spans="1:27" ht="36.75" customHeight="1" x14ac:dyDescent="0.6">
      <c r="A46" s="424"/>
      <c r="B46" s="178"/>
      <c r="C46" s="122" t="s">
        <v>43</v>
      </c>
      <c r="D46" s="122"/>
      <c r="E46" s="122"/>
      <c r="F46" s="122"/>
      <c r="G46" s="122"/>
      <c r="H46" s="122"/>
      <c r="I46" s="122"/>
      <c r="J46" s="122"/>
      <c r="K46" s="425"/>
      <c r="L46" s="44"/>
      <c r="M46" s="44"/>
      <c r="N46" s="44"/>
      <c r="O46" s="44"/>
      <c r="P46" s="44"/>
      <c r="Q46" s="44"/>
      <c r="R46" s="44"/>
      <c r="S46" s="44"/>
      <c r="T46" s="44"/>
      <c r="U46" s="122"/>
      <c r="V46" s="122"/>
      <c r="W46" s="122"/>
      <c r="X46" s="122"/>
      <c r="Y46" s="122"/>
      <c r="Z46" s="122"/>
      <c r="AA46" s="122"/>
    </row>
    <row r="47" spans="1:27" ht="54.6" customHeight="1" x14ac:dyDescent="0.6">
      <c r="A47" s="424"/>
      <c r="B47" s="178"/>
      <c r="C47" s="365" t="s">
        <v>756</v>
      </c>
      <c r="D47" s="365"/>
      <c r="E47" s="365"/>
      <c r="F47" s="365"/>
      <c r="G47" s="365"/>
      <c r="H47" s="365"/>
      <c r="I47" s="365"/>
      <c r="J47" s="122"/>
      <c r="K47" s="425"/>
      <c r="L47" s="44"/>
      <c r="M47" s="44"/>
      <c r="N47" s="44"/>
      <c r="O47" s="44"/>
      <c r="P47" s="44"/>
      <c r="Q47" s="44"/>
      <c r="R47" s="44"/>
      <c r="S47" s="44"/>
      <c r="T47" s="44"/>
      <c r="U47" s="122"/>
      <c r="V47" s="122"/>
      <c r="W47" s="122"/>
      <c r="X47" s="122"/>
      <c r="Y47" s="122"/>
      <c r="Z47" s="122"/>
      <c r="AA47" s="122"/>
    </row>
    <row r="48" spans="1:27" ht="15.75" customHeight="1" thickBot="1" x14ac:dyDescent="0.65">
      <c r="A48" s="181"/>
      <c r="B48" s="173"/>
      <c r="C48" s="173"/>
      <c r="D48" s="173"/>
      <c r="E48" s="173"/>
      <c r="F48" s="173"/>
      <c r="G48" s="173"/>
      <c r="H48" s="173"/>
      <c r="I48" s="173"/>
      <c r="J48" s="173"/>
      <c r="K48" s="426"/>
      <c r="L48" s="44"/>
      <c r="M48" s="44"/>
      <c r="N48" s="44"/>
      <c r="O48" s="44"/>
      <c r="P48" s="44"/>
      <c r="Q48" s="44"/>
      <c r="R48" s="44"/>
      <c r="S48" s="44"/>
      <c r="T48" s="44"/>
      <c r="U48" s="44"/>
      <c r="V48" s="44"/>
      <c r="W48" s="122"/>
      <c r="X48" s="122"/>
      <c r="Y48" s="122"/>
      <c r="Z48" s="122"/>
      <c r="AA48" s="122"/>
    </row>
    <row r="49" spans="1:27" ht="15.75" customHeight="1" x14ac:dyDescent="0.6">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row>
    <row r="50" spans="1:27" ht="15.75" customHeight="1" x14ac:dyDescent="0.6">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row>
    <row r="51" spans="1:27" ht="15.75" customHeight="1" x14ac:dyDescent="0.6">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2" spans="1:27" ht="15.75" customHeight="1" x14ac:dyDescent="0.6">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row>
    <row r="53" spans="1:27" ht="15.75" customHeight="1" x14ac:dyDescent="0.6">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row>
    <row r="54" spans="1:27" ht="15.75" customHeight="1" x14ac:dyDescent="0.6">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row>
    <row r="55" spans="1:27" ht="15.75" customHeight="1" x14ac:dyDescent="0.6">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row>
    <row r="56" spans="1:27" ht="15.75" customHeight="1" x14ac:dyDescent="0.6">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row>
    <row r="57" spans="1:27" ht="15.75" customHeight="1" x14ac:dyDescent="0.6">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row>
    <row r="58" spans="1:27" ht="15.75" customHeight="1" x14ac:dyDescent="0.6">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row>
  </sheetData>
  <mergeCells count="106">
    <mergeCell ref="A1:K1"/>
    <mergeCell ref="A2:A47"/>
    <mergeCell ref="K2:K48"/>
    <mergeCell ref="D3:I3"/>
    <mergeCell ref="C4:I4"/>
    <mergeCell ref="H5:I5"/>
    <mergeCell ref="H6:I6"/>
    <mergeCell ref="D9:E9"/>
    <mergeCell ref="F9:G9"/>
    <mergeCell ref="H9:I9"/>
    <mergeCell ref="D7:E7"/>
    <mergeCell ref="D8:E8"/>
    <mergeCell ref="D12:G12"/>
    <mergeCell ref="H12:I12"/>
    <mergeCell ref="D19:G19"/>
    <mergeCell ref="H19:I19"/>
    <mergeCell ref="C21:E21"/>
    <mergeCell ref="G21:I21"/>
    <mergeCell ref="C22:E23"/>
    <mergeCell ref="G22:I23"/>
    <mergeCell ref="V15:V16"/>
    <mergeCell ref="D16:E16"/>
    <mergeCell ref="H16:I16"/>
    <mergeCell ref="N16:Q16"/>
    <mergeCell ref="R16:S16"/>
    <mergeCell ref="D17:G17"/>
    <mergeCell ref="H17:I17"/>
    <mergeCell ref="D18:G18"/>
    <mergeCell ref="H18:I18"/>
    <mergeCell ref="N12:O12"/>
    <mergeCell ref="C10:G10"/>
    <mergeCell ref="H10:I10"/>
    <mergeCell ref="V13:V14"/>
    <mergeCell ref="D14:G14"/>
    <mergeCell ref="H14:I14"/>
    <mergeCell ref="N14:Q14"/>
    <mergeCell ref="R14:S14"/>
    <mergeCell ref="P12:Q12"/>
    <mergeCell ref="R12:S12"/>
    <mergeCell ref="T12:U12"/>
    <mergeCell ref="D13:G13"/>
    <mergeCell ref="H13:I13"/>
    <mergeCell ref="N13:O13"/>
    <mergeCell ref="P13:Q13"/>
    <mergeCell ref="R13:S13"/>
    <mergeCell ref="T13:U14"/>
    <mergeCell ref="D15:G15"/>
    <mergeCell ref="H15:I15"/>
    <mergeCell ref="N15:Q15"/>
    <mergeCell ref="R15:S15"/>
    <mergeCell ref="T15:U16"/>
    <mergeCell ref="C29:C30"/>
    <mergeCell ref="D29:E30"/>
    <mergeCell ref="G29:H30"/>
    <mergeCell ref="I29:I30"/>
    <mergeCell ref="D24:E24"/>
    <mergeCell ref="G24:H24"/>
    <mergeCell ref="C32:I32"/>
    <mergeCell ref="C33:I33"/>
    <mergeCell ref="C25:C26"/>
    <mergeCell ref="D25:E26"/>
    <mergeCell ref="G25:H26"/>
    <mergeCell ref="I25:I26"/>
    <mergeCell ref="C27:C28"/>
    <mergeCell ref="D27:E28"/>
    <mergeCell ref="G27:H28"/>
    <mergeCell ref="I27:I28"/>
    <mergeCell ref="N39:P39"/>
    <mergeCell ref="Q39:V39"/>
    <mergeCell ref="C38:F38"/>
    <mergeCell ref="G38:I38"/>
    <mergeCell ref="N38:P38"/>
    <mergeCell ref="Q38:V38"/>
    <mergeCell ref="C34:I34"/>
    <mergeCell ref="C35:I35"/>
    <mergeCell ref="N35:V35"/>
    <mergeCell ref="C36:I36"/>
    <mergeCell ref="N36:V36"/>
    <mergeCell ref="C37:F37"/>
    <mergeCell ref="G37:I37"/>
    <mergeCell ref="N37:P37"/>
    <mergeCell ref="Q37:V37"/>
    <mergeCell ref="C2:I2"/>
    <mergeCell ref="F21:F30"/>
    <mergeCell ref="C47:I47"/>
    <mergeCell ref="C43:F43"/>
    <mergeCell ref="G43:I43"/>
    <mergeCell ref="N43:P43"/>
    <mergeCell ref="Q43:V43"/>
    <mergeCell ref="C44:I44"/>
    <mergeCell ref="C45:I45"/>
    <mergeCell ref="N45:V45"/>
    <mergeCell ref="C41:F41"/>
    <mergeCell ref="G41:I41"/>
    <mergeCell ref="N41:P41"/>
    <mergeCell ref="Q41:V41"/>
    <mergeCell ref="C42:F42"/>
    <mergeCell ref="G42:I42"/>
    <mergeCell ref="N42:P42"/>
    <mergeCell ref="Q42:V42"/>
    <mergeCell ref="C40:F40"/>
    <mergeCell ref="G40:I40"/>
    <mergeCell ref="N40:P40"/>
    <mergeCell ref="Q40:V40"/>
    <mergeCell ref="C39:F39"/>
    <mergeCell ref="G39:I39"/>
  </mergeCells>
  <dataValidations count="2">
    <dataValidation allowBlank="1" showErrorMessage="1" sqref="R15" xr:uid="{C9DAFF3E-91A1-4CE6-A7A5-2255F9DE7F56}"/>
    <dataValidation allowBlank="1" showInputMessage="1" sqref="D27:E28" xr:uid="{9E451B47-7DDF-4EAF-A0BD-01D2D7DA3D40}"/>
  </dataValidations>
  <pageMargins left="0.7" right="0.7" top="0.75" bottom="0.75" header="0.3" footer="0.3"/>
  <pageSetup scale="49" orientation="portrait" r:id="rId1"/>
  <rowBreaks count="1" manualBreakCount="1">
    <brk id="31" max="16383" man="1"/>
  </rowBreaks>
  <colBreaks count="1" manualBreakCount="1">
    <brk id="12" max="1048575" man="1"/>
  </colBreaks>
  <drawing r:id="rId2"/>
  <extLst>
    <ext xmlns:x14="http://schemas.microsoft.com/office/spreadsheetml/2009/9/main" uri="{CCE6A557-97BC-4b89-ADB6-D9C93CAAB3DF}">
      <x14:dataValidations xmlns:xm="http://schemas.microsoft.com/office/excel/2006/main" count="9">
        <x14:dataValidation type="list" allowBlank="1" xr:uid="{4CC12BA9-E04C-4B9D-88CA-113B1222DA10}">
          <x14:formula1>
            <xm:f>'Dropdown menus'!$B$2:$B$217</xm:f>
          </x14:formula1>
          <xm:sqref>H6</xm:sqref>
        </x14:dataValidation>
        <x14:dataValidation type="list" allowBlank="1" xr:uid="{7BE4F319-6CD9-4366-A860-E2432F1B763E}">
          <x14:formula1>
            <xm:f>'Dropdown menus'!$A$2:$A$67</xm:f>
          </x14:formula1>
          <xm:sqref>F8</xm:sqref>
        </x14:dataValidation>
        <x14:dataValidation type="list" allowBlank="1" showInputMessage="1" showErrorMessage="1" xr:uid="{08B4CAF3-352A-49DA-88AC-26C1DFE6031C}">
          <x14:formula1>
            <xm:f>'Dropdown menus'!$D$14:$D$17</xm:f>
          </x14:formula1>
          <xm:sqref>D25 D29</xm:sqref>
        </x14:dataValidation>
        <x14:dataValidation type="list" allowBlank="1" showInputMessage="1" showErrorMessage="1" xr:uid="{32D508E7-32A1-43BD-BE8E-1E39099BCE4B}">
          <x14:formula1>
            <xm:f>'Dropdown menus'!$L$1:$L$3</xm:f>
          </x14:formula1>
          <xm:sqref>H10:I10</xm:sqref>
        </x14:dataValidation>
        <x14:dataValidation type="list" allowBlank="1" showInputMessage="1" xr:uid="{BC53EEF0-9E93-42B8-8D90-D5AECB1CD77E}">
          <x14:formula1>
            <xm:f>'Dropdown menus'!$D$26:$D$30</xm:f>
          </x14:formula1>
          <xm:sqref>I25:I26</xm:sqref>
        </x14:dataValidation>
        <x14:dataValidation type="list" allowBlank="1" xr:uid="{A89F44BD-B184-4847-A9ED-8B4E0071BA7D}">
          <x14:formula1>
            <xm:f>'Dropdown menus'!$C$19:$C$23</xm:f>
          </x14:formula1>
          <xm:sqref>I8</xm:sqref>
        </x14:dataValidation>
        <x14:dataValidation type="list" allowBlank="1" xr:uid="{28DDB5FC-DC5B-49B2-8A90-3D6EFC9BD2B9}">
          <x14:formula1>
            <xm:f>'Dropdown menus'!$C$14:$C$16</xm:f>
          </x14:formula1>
          <xm:sqref>H8</xm:sqref>
        </x14:dataValidation>
        <x14:dataValidation type="list" allowBlank="1" showInputMessage="1" xr:uid="{DEC223F6-B98E-4686-B035-E66F8396111C}">
          <x14:formula1>
            <xm:f>'Dropdown menus'!$D$40:$D$45</xm:f>
          </x14:formula1>
          <xm:sqref>I29:I30</xm:sqref>
        </x14:dataValidation>
        <x14:dataValidation type="list" allowBlank="1" showInputMessage="1" xr:uid="{792B0E06-0921-451D-AEA2-FFFEF45DB8EB}">
          <x14:formula1>
            <xm:f>'Dropdown menus'!$D$33:$D$38</xm:f>
          </x14:formula1>
          <xm:sqref>I27:I28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pageSetUpPr fitToPage="1"/>
  </sheetPr>
  <dimension ref="A1:K62"/>
  <sheetViews>
    <sheetView zoomScaleNormal="100" workbookViewId="0">
      <selection activeCell="O28" sqref="O28"/>
    </sheetView>
  </sheetViews>
  <sheetFormatPr defaultColWidth="11.1640625" defaultRowHeight="15" customHeight="1" x14ac:dyDescent="0.6"/>
  <cols>
    <col min="1" max="1" width="3.88671875" style="3" customWidth="1"/>
    <col min="2" max="26" width="11" style="3" customWidth="1"/>
    <col min="27" max="16384" width="11.1640625" style="3"/>
  </cols>
  <sheetData>
    <row r="1" spans="1:11" ht="15" customHeight="1" x14ac:dyDescent="0.6">
      <c r="A1" s="20" t="s">
        <v>302</v>
      </c>
    </row>
    <row r="2" spans="1:11" ht="15" customHeight="1" x14ac:dyDescent="0.6">
      <c r="B2" s="893" t="s">
        <v>303</v>
      </c>
      <c r="C2" s="894"/>
      <c r="D2" s="894"/>
      <c r="E2" s="894"/>
      <c r="F2" s="894"/>
      <c r="G2" s="894"/>
      <c r="H2" s="894"/>
      <c r="I2" s="894"/>
      <c r="J2" s="894"/>
      <c r="K2" s="895"/>
    </row>
    <row r="3" spans="1:11" ht="15" customHeight="1" x14ac:dyDescent="0.6">
      <c r="B3" s="893" t="s">
        <v>304</v>
      </c>
      <c r="C3" s="894"/>
      <c r="D3" s="894"/>
      <c r="E3" s="894"/>
      <c r="F3" s="894"/>
      <c r="G3" s="894"/>
      <c r="H3" s="894"/>
      <c r="I3" s="894"/>
      <c r="J3" s="894"/>
      <c r="K3" s="895"/>
    </row>
    <row r="4" spans="1:11" ht="15" customHeight="1" x14ac:dyDescent="0.6">
      <c r="B4" s="893" t="s">
        <v>305</v>
      </c>
      <c r="C4" s="894"/>
      <c r="D4" s="894"/>
      <c r="E4" s="894"/>
      <c r="F4" s="894"/>
      <c r="G4" s="894"/>
      <c r="H4" s="894"/>
      <c r="I4" s="894"/>
      <c r="J4" s="894"/>
      <c r="K4" s="895"/>
    </row>
    <row r="5" spans="1:11" ht="15" customHeight="1" x14ac:dyDescent="0.6">
      <c r="B5" s="896" t="s">
        <v>306</v>
      </c>
      <c r="C5" s="894"/>
      <c r="D5" s="894"/>
      <c r="E5" s="894"/>
      <c r="F5" s="894"/>
      <c r="G5" s="894"/>
      <c r="H5" s="894"/>
      <c r="I5" s="894"/>
      <c r="J5" s="894"/>
      <c r="K5" s="895"/>
    </row>
    <row r="6" spans="1:11" ht="15" customHeight="1" x14ac:dyDescent="0.6">
      <c r="B6" s="896" t="s">
        <v>307</v>
      </c>
      <c r="C6" s="894"/>
      <c r="D6" s="894"/>
      <c r="E6" s="894"/>
      <c r="F6" s="894"/>
      <c r="G6" s="894"/>
      <c r="H6" s="894"/>
      <c r="I6" s="894"/>
      <c r="J6" s="894"/>
      <c r="K6" s="895"/>
    </row>
    <row r="8" spans="1:11" ht="15.75" customHeight="1" x14ac:dyDescent="0.6">
      <c r="A8" s="20" t="s">
        <v>308</v>
      </c>
    </row>
    <row r="9" spans="1:11" ht="15.75" customHeight="1" x14ac:dyDescent="0.6">
      <c r="B9" s="3" t="s">
        <v>309</v>
      </c>
    </row>
    <row r="10" spans="1:11" ht="15.75" customHeight="1" x14ac:dyDescent="0.6"/>
    <row r="11" spans="1:11" ht="15" customHeight="1" x14ac:dyDescent="0.6">
      <c r="A11" s="20" t="s">
        <v>310</v>
      </c>
    </row>
    <row r="12" spans="1:11" ht="17.25" x14ac:dyDescent="0.6">
      <c r="B12" s="3" t="s">
        <v>311</v>
      </c>
    </row>
    <row r="13" spans="1:11" ht="17.25" x14ac:dyDescent="0.6"/>
    <row r="14" spans="1:11" ht="17.25" x14ac:dyDescent="0.6"/>
    <row r="15" spans="1:11" ht="17.25" x14ac:dyDescent="0.6">
      <c r="A15" s="20" t="s">
        <v>312</v>
      </c>
    </row>
    <row r="16" spans="1:11" ht="38.1" customHeight="1" x14ac:dyDescent="0.6">
      <c r="B16" s="3" t="s">
        <v>313</v>
      </c>
    </row>
    <row r="17" spans="1:2" ht="18.399999999999999" customHeight="1" x14ac:dyDescent="0.6">
      <c r="B17" s="3" t="s">
        <v>314</v>
      </c>
    </row>
    <row r="19" spans="1:2" ht="17.25" x14ac:dyDescent="0.6">
      <c r="A19" s="20" t="s">
        <v>315</v>
      </c>
    </row>
    <row r="20" spans="1:2" ht="17.25" x14ac:dyDescent="0.6">
      <c r="B20" s="3" t="s">
        <v>316</v>
      </c>
    </row>
    <row r="22" spans="1:2" ht="17.25" x14ac:dyDescent="0.6">
      <c r="A22" s="20" t="s">
        <v>317</v>
      </c>
    </row>
    <row r="23" spans="1:2" ht="17.25" x14ac:dyDescent="0.6">
      <c r="B23" s="3" t="s">
        <v>318</v>
      </c>
    </row>
    <row r="24" spans="1:2" ht="15" customHeight="1" x14ac:dyDescent="0.6">
      <c r="B24" s="3" t="s">
        <v>319</v>
      </c>
    </row>
    <row r="25" spans="1:2" ht="15" customHeight="1" x14ac:dyDescent="0.6">
      <c r="B25" s="3" t="s">
        <v>320</v>
      </c>
    </row>
    <row r="26" spans="1:2" ht="17.25" x14ac:dyDescent="0.6">
      <c r="B26" s="3" t="s">
        <v>321</v>
      </c>
    </row>
    <row r="27" spans="1:2" ht="17.25" x14ac:dyDescent="0.6">
      <c r="B27" s="3" t="s">
        <v>327</v>
      </c>
    </row>
    <row r="28" spans="1:2" ht="17.25" x14ac:dyDescent="0.6"/>
    <row r="29" spans="1:2" ht="15" customHeight="1" x14ac:dyDescent="0.6">
      <c r="A29" s="20" t="s">
        <v>392</v>
      </c>
    </row>
    <row r="30" spans="1:2" ht="17.25" x14ac:dyDescent="0.6">
      <c r="B30" s="3" t="s">
        <v>389</v>
      </c>
    </row>
    <row r="31" spans="1:2" ht="17.25" x14ac:dyDescent="0.6">
      <c r="B31" s="3" t="s">
        <v>390</v>
      </c>
    </row>
    <row r="32" spans="1:2" ht="17.25" x14ac:dyDescent="0.6">
      <c r="B32" s="3" t="s">
        <v>391</v>
      </c>
    </row>
    <row r="33" ht="2.85" customHeight="1" x14ac:dyDescent="0.6"/>
    <row r="34" ht="15" hidden="1" customHeight="1" x14ac:dyDescent="0.6"/>
    <row r="35" ht="15" hidden="1" customHeight="1" x14ac:dyDescent="0.6"/>
    <row r="36" ht="15" hidden="1" customHeight="1" x14ac:dyDescent="0.6"/>
    <row r="37" ht="15" hidden="1" customHeight="1" x14ac:dyDescent="0.6"/>
    <row r="38" ht="15" hidden="1" customHeight="1" x14ac:dyDescent="0.6"/>
    <row r="39" ht="15" hidden="1" customHeight="1" x14ac:dyDescent="0.6"/>
    <row r="40" ht="15" hidden="1" customHeight="1" x14ac:dyDescent="0.6"/>
    <row r="41" ht="15" hidden="1" customHeight="1" x14ac:dyDescent="0.6"/>
    <row r="42" ht="15" hidden="1" customHeight="1" x14ac:dyDescent="0.6"/>
    <row r="43" ht="15" hidden="1" customHeight="1" x14ac:dyDescent="0.6"/>
    <row r="44" ht="15" hidden="1" customHeight="1" x14ac:dyDescent="0.6"/>
    <row r="45" ht="15" hidden="1" customHeight="1" x14ac:dyDescent="0.6"/>
    <row r="46" ht="15" hidden="1" customHeight="1" x14ac:dyDescent="0.6"/>
    <row r="47" ht="15" hidden="1" customHeight="1" x14ac:dyDescent="0.6"/>
    <row r="48" ht="15" hidden="1" customHeight="1" x14ac:dyDescent="0.6"/>
    <row r="50" spans="1:2" ht="15" customHeight="1" x14ac:dyDescent="0.6">
      <c r="A50" s="20" t="s">
        <v>815</v>
      </c>
    </row>
    <row r="51" spans="1:2" ht="15" customHeight="1" x14ac:dyDescent="0.6">
      <c r="B51" s="3" t="s">
        <v>816</v>
      </c>
    </row>
    <row r="55" spans="1:2" ht="15.75" customHeight="1" x14ac:dyDescent="0.6"/>
    <row r="56" spans="1:2" ht="15.75" customHeight="1" x14ac:dyDescent="0.6"/>
    <row r="57" spans="1:2" ht="17.25" x14ac:dyDescent="0.6"/>
    <row r="58" spans="1:2" ht="35.450000000000003" customHeight="1" x14ac:dyDescent="0.6"/>
    <row r="59" spans="1:2" ht="17.25" x14ac:dyDescent="0.6"/>
    <row r="60" spans="1:2" ht="44.45" customHeight="1" x14ac:dyDescent="0.6"/>
    <row r="61" spans="1:2" ht="35.450000000000003" customHeight="1" x14ac:dyDescent="0.6"/>
    <row r="62" spans="1:2" ht="35.450000000000003" customHeight="1" x14ac:dyDescent="0.6"/>
  </sheetData>
  <mergeCells count="5">
    <mergeCell ref="B2:K2"/>
    <mergeCell ref="B3:K3"/>
    <mergeCell ref="B4:K4"/>
    <mergeCell ref="B5:K5"/>
    <mergeCell ref="B6:K6"/>
  </mergeCells>
  <pageMargins left="0.75" right="0.75" top="1" bottom="1" header="0" footer="0"/>
  <pageSetup scale="51"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6263-8EAE-4572-9C27-4E0B37453AC6}">
  <sheetPr>
    <tabColor rgb="FFDFFD61"/>
  </sheetPr>
  <dimension ref="A1:G8"/>
  <sheetViews>
    <sheetView workbookViewId="0">
      <selection activeCell="G12" sqref="G12"/>
    </sheetView>
  </sheetViews>
  <sheetFormatPr defaultRowHeight="15" x14ac:dyDescent="0.4"/>
  <cols>
    <col min="4" max="4" width="19.33203125" customWidth="1"/>
    <col min="5" max="5" width="19.77734375" customWidth="1"/>
    <col min="6" max="6" width="23.109375" customWidth="1"/>
  </cols>
  <sheetData>
    <row r="1" spans="1:7" x14ac:dyDescent="0.4">
      <c r="A1" s="86" t="s">
        <v>817</v>
      </c>
    </row>
    <row r="3" spans="1:7" x14ac:dyDescent="0.4">
      <c r="A3" t="s">
        <v>746</v>
      </c>
    </row>
    <row r="4" spans="1:7" s="262" customFormat="1" ht="15.4" thickBot="1" x14ac:dyDescent="0.45">
      <c r="A4"/>
      <c r="B4"/>
      <c r="C4" s="204"/>
      <c r="D4" s="204"/>
      <c r="E4" s="204"/>
      <c r="F4" s="204"/>
      <c r="G4" s="204"/>
    </row>
    <row r="5" spans="1:7" s="262" customFormat="1" x14ac:dyDescent="0.4">
      <c r="C5" s="270"/>
      <c r="D5" s="264" t="s">
        <v>758</v>
      </c>
      <c r="E5" s="265" t="s">
        <v>759</v>
      </c>
      <c r="F5" s="266" t="s">
        <v>760</v>
      </c>
      <c r="G5" s="270"/>
    </row>
    <row r="6" spans="1:7" x14ac:dyDescent="0.4">
      <c r="A6" s="262"/>
      <c r="B6" s="262"/>
      <c r="C6" s="270"/>
      <c r="D6" s="271"/>
      <c r="E6" s="263" t="s">
        <v>339</v>
      </c>
      <c r="F6" s="272"/>
      <c r="G6" s="270"/>
    </row>
    <row r="7" spans="1:7" ht="15.4" thickBot="1" x14ac:dyDescent="0.45">
      <c r="C7" s="204"/>
      <c r="D7" s="267"/>
      <c r="E7" s="268" t="s">
        <v>339</v>
      </c>
      <c r="F7" s="269"/>
      <c r="G7" s="204"/>
    </row>
    <row r="8" spans="1:7" x14ac:dyDescent="0.4">
      <c r="C8" s="204"/>
      <c r="D8" s="204"/>
      <c r="E8" s="204"/>
      <c r="F8" s="204"/>
      <c r="G8" s="2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6E78-7C3D-4E20-9106-CA1EE4B2263C}">
  <sheetPr>
    <tabColor rgb="FFDFFD61"/>
    <pageSetUpPr fitToPage="1"/>
  </sheetPr>
  <dimension ref="A1:I941"/>
  <sheetViews>
    <sheetView zoomScale="120" zoomScaleNormal="120" zoomScaleSheetLayoutView="90" workbookViewId="0">
      <selection activeCell="J1" sqref="J1:L1048576"/>
    </sheetView>
  </sheetViews>
  <sheetFormatPr defaultColWidth="11.109375" defaultRowHeight="15" customHeight="1" x14ac:dyDescent="0.6"/>
  <cols>
    <col min="1" max="1" width="1.88671875" style="3" customWidth="1"/>
    <col min="2" max="2" width="2.109375" style="3" customWidth="1"/>
    <col min="3" max="3" width="7.109375" style="3" customWidth="1"/>
    <col min="4" max="4" width="121.109375" style="3" customWidth="1"/>
    <col min="5" max="5" width="10.77734375" style="44" customWidth="1"/>
    <col min="6" max="6" width="11" style="44" customWidth="1"/>
    <col min="7" max="7" width="10.44140625" style="3" customWidth="1"/>
    <col min="8" max="8" width="2.109375" style="3" customWidth="1"/>
    <col min="9" max="9" width="1.88671875" style="3" customWidth="1"/>
    <col min="10" max="16384" width="11.109375" style="3"/>
  </cols>
  <sheetData>
    <row r="1" spans="1:9" ht="14.25" customHeight="1" thickBot="1" x14ac:dyDescent="0.65">
      <c r="A1" s="9"/>
      <c r="B1" s="9"/>
      <c r="C1" s="10"/>
      <c r="D1" s="10"/>
      <c r="E1" s="41"/>
      <c r="F1" s="41"/>
      <c r="G1" s="10"/>
      <c r="H1" s="10"/>
      <c r="I1" s="11"/>
    </row>
    <row r="2" spans="1:9" ht="93" customHeight="1" x14ac:dyDescent="0.6">
      <c r="A2" s="12"/>
      <c r="B2" s="13"/>
      <c r="C2" s="465" t="s">
        <v>542</v>
      </c>
      <c r="D2" s="466"/>
      <c r="E2" s="466"/>
      <c r="F2" s="466"/>
      <c r="G2" s="466"/>
      <c r="H2" s="467"/>
      <c r="I2" s="12"/>
    </row>
    <row r="3" spans="1:9" ht="8.85" customHeight="1" x14ac:dyDescent="0.6">
      <c r="A3" s="12"/>
      <c r="B3" s="74"/>
      <c r="C3" s="194"/>
      <c r="D3" s="184"/>
      <c r="E3" s="184"/>
      <c r="F3" s="184"/>
      <c r="G3" s="184"/>
      <c r="H3" s="184"/>
      <c r="I3" s="12"/>
    </row>
    <row r="4" spans="1:9" ht="35.25" customHeight="1" x14ac:dyDescent="0.6">
      <c r="A4" s="12"/>
      <c r="B4" s="19"/>
      <c r="C4" s="468" t="s">
        <v>671</v>
      </c>
      <c r="D4" s="468"/>
      <c r="E4" s="468"/>
      <c r="F4" s="468"/>
      <c r="G4" s="468"/>
      <c r="H4" s="195"/>
      <c r="I4" s="12"/>
    </row>
    <row r="5" spans="1:9" ht="5.25" customHeight="1" thickBot="1" x14ac:dyDescent="0.65">
      <c r="A5" s="12"/>
      <c r="B5" s="7"/>
      <c r="C5" s="15"/>
      <c r="D5" s="22"/>
      <c r="E5" s="43"/>
      <c r="F5" s="43"/>
      <c r="G5" s="23"/>
      <c r="H5" s="7"/>
      <c r="I5" s="12"/>
    </row>
    <row r="6" spans="1:9" ht="33.6" customHeight="1" thickTop="1" x14ac:dyDescent="0.6">
      <c r="A6" s="12"/>
      <c r="B6" s="7"/>
      <c r="C6" s="273">
        <v>0</v>
      </c>
      <c r="D6" s="274" t="s">
        <v>739</v>
      </c>
      <c r="E6" s="275" t="s">
        <v>357</v>
      </c>
      <c r="F6" s="276" t="s">
        <v>279</v>
      </c>
      <c r="G6" s="277" t="s">
        <v>283</v>
      </c>
      <c r="H6" s="7"/>
      <c r="I6" s="12"/>
    </row>
    <row r="7" spans="1:9" ht="24.95" customHeight="1" x14ac:dyDescent="0.6">
      <c r="A7" s="12"/>
      <c r="B7" s="7"/>
      <c r="C7" s="278" t="s">
        <v>417</v>
      </c>
      <c r="D7" s="107" t="s">
        <v>780</v>
      </c>
      <c r="E7" s="159"/>
      <c r="F7" s="159"/>
      <c r="G7" s="279" t="s">
        <v>280</v>
      </c>
      <c r="H7" s="7"/>
      <c r="I7" s="12"/>
    </row>
    <row r="8" spans="1:9" ht="24.95" customHeight="1" x14ac:dyDescent="0.6">
      <c r="A8" s="12"/>
      <c r="B8" s="7"/>
      <c r="C8" s="278" t="s">
        <v>418</v>
      </c>
      <c r="D8" s="107" t="s">
        <v>785</v>
      </c>
      <c r="E8" s="159"/>
      <c r="F8" s="159"/>
      <c r="G8" s="279" t="s">
        <v>554</v>
      </c>
      <c r="H8" s="7"/>
      <c r="I8" s="12"/>
    </row>
    <row r="9" spans="1:9" ht="24.95" customHeight="1" x14ac:dyDescent="0.6">
      <c r="A9" s="12"/>
      <c r="B9" s="7"/>
      <c r="C9" s="278" t="s">
        <v>419</v>
      </c>
      <c r="D9" s="107" t="s">
        <v>452</v>
      </c>
      <c r="E9" s="159"/>
      <c r="F9" s="159"/>
      <c r="G9" s="279" t="s">
        <v>547</v>
      </c>
      <c r="H9" s="7"/>
      <c r="I9" s="12"/>
    </row>
    <row r="10" spans="1:9" ht="24.95" customHeight="1" x14ac:dyDescent="0.6">
      <c r="A10" s="12"/>
      <c r="B10" s="7"/>
      <c r="C10" s="278" t="s">
        <v>420</v>
      </c>
      <c r="D10" s="107" t="s">
        <v>411</v>
      </c>
      <c r="E10" s="159"/>
      <c r="F10" s="159"/>
      <c r="G10" s="279" t="s">
        <v>413</v>
      </c>
      <c r="H10" s="7"/>
      <c r="I10" s="12"/>
    </row>
    <row r="11" spans="1:9" ht="24.95" customHeight="1" thickBot="1" x14ac:dyDescent="0.65">
      <c r="A11" s="12"/>
      <c r="B11" s="7"/>
      <c r="C11" s="280" t="s">
        <v>450</v>
      </c>
      <c r="D11" s="281" t="s">
        <v>795</v>
      </c>
      <c r="E11" s="358"/>
      <c r="F11" s="358"/>
      <c r="G11" s="359" t="s">
        <v>280</v>
      </c>
      <c r="H11" s="7"/>
      <c r="I11" s="12"/>
    </row>
    <row r="12" spans="1:9" ht="8.25" customHeight="1" thickTop="1" thickBot="1" x14ac:dyDescent="0.65">
      <c r="A12" s="12"/>
      <c r="B12" s="185"/>
      <c r="C12" s="185"/>
      <c r="D12" s="185"/>
      <c r="E12" s="185"/>
      <c r="F12" s="185"/>
      <c r="G12" s="185"/>
      <c r="H12" s="185"/>
      <c r="I12" s="12"/>
    </row>
    <row r="13" spans="1:9" ht="33.6" customHeight="1" thickTop="1" x14ac:dyDescent="0.6">
      <c r="A13" s="12"/>
      <c r="B13" s="7"/>
      <c r="C13" s="287">
        <v>0.1</v>
      </c>
      <c r="D13" s="284" t="s">
        <v>448</v>
      </c>
      <c r="E13" s="285" t="s">
        <v>357</v>
      </c>
      <c r="F13" s="286" t="s">
        <v>279</v>
      </c>
      <c r="G13" s="288" t="s">
        <v>283</v>
      </c>
      <c r="H13" s="7"/>
      <c r="I13" s="12"/>
    </row>
    <row r="14" spans="1:9" ht="33.6" customHeight="1" x14ac:dyDescent="0.6">
      <c r="A14" s="12"/>
      <c r="B14" s="7"/>
      <c r="C14" s="289" t="s">
        <v>421</v>
      </c>
      <c r="D14" s="201" t="s">
        <v>600</v>
      </c>
      <c r="E14" s="193"/>
      <c r="F14" s="193"/>
      <c r="G14" s="290"/>
      <c r="H14" s="7"/>
      <c r="I14" s="12"/>
    </row>
    <row r="15" spans="1:9" ht="24.95" customHeight="1" x14ac:dyDescent="0.6">
      <c r="A15" s="12"/>
      <c r="B15" s="7"/>
      <c r="C15" s="289" t="s">
        <v>429</v>
      </c>
      <c r="D15" s="107" t="s">
        <v>786</v>
      </c>
      <c r="E15" s="159"/>
      <c r="F15" s="159"/>
      <c r="G15" s="279" t="s">
        <v>280</v>
      </c>
      <c r="H15" s="7"/>
      <c r="I15" s="12"/>
    </row>
    <row r="16" spans="1:9" ht="24.75" customHeight="1" thickBot="1" x14ac:dyDescent="0.65">
      <c r="A16" s="12"/>
      <c r="B16" s="7"/>
      <c r="C16" s="278" t="s">
        <v>430</v>
      </c>
      <c r="D16" s="107" t="s">
        <v>787</v>
      </c>
      <c r="E16" s="159"/>
      <c r="F16" s="159"/>
      <c r="G16" s="279" t="s">
        <v>280</v>
      </c>
      <c r="H16" s="7"/>
      <c r="I16" s="12"/>
    </row>
    <row r="17" spans="1:9" ht="33.6" customHeight="1" x14ac:dyDescent="0.6">
      <c r="A17" s="12"/>
      <c r="B17" s="7"/>
      <c r="C17" s="289" t="s">
        <v>422</v>
      </c>
      <c r="D17" s="200" t="s">
        <v>601</v>
      </c>
      <c r="E17" s="193"/>
      <c r="F17" s="193"/>
      <c r="G17" s="290"/>
      <c r="H17" s="7"/>
      <c r="I17" s="12"/>
    </row>
    <row r="18" spans="1:9" ht="24.95" customHeight="1" x14ac:dyDescent="0.6">
      <c r="A18" s="12"/>
      <c r="B18" s="7"/>
      <c r="C18" s="278" t="s">
        <v>598</v>
      </c>
      <c r="D18" s="107" t="s">
        <v>604</v>
      </c>
      <c r="E18" s="159"/>
      <c r="F18" s="159"/>
      <c r="G18" s="279" t="s">
        <v>280</v>
      </c>
      <c r="H18" s="7"/>
      <c r="I18" s="12"/>
    </row>
    <row r="19" spans="1:9" ht="24.95" customHeight="1" thickBot="1" x14ac:dyDescent="0.65">
      <c r="A19" s="12"/>
      <c r="B19" s="7"/>
      <c r="C19" s="278" t="s">
        <v>599</v>
      </c>
      <c r="D19" s="243" t="s">
        <v>451</v>
      </c>
      <c r="E19" s="159"/>
      <c r="F19" s="159"/>
      <c r="G19" s="279" t="s">
        <v>280</v>
      </c>
      <c r="H19" s="7"/>
      <c r="I19" s="12"/>
    </row>
    <row r="20" spans="1:9" ht="33.6" customHeight="1" x14ac:dyDescent="0.6">
      <c r="A20" s="12"/>
      <c r="B20" s="7"/>
      <c r="C20" s="289" t="s">
        <v>433</v>
      </c>
      <c r="D20" s="200" t="s">
        <v>602</v>
      </c>
      <c r="E20" s="193"/>
      <c r="F20" s="193"/>
      <c r="G20" s="290"/>
      <c r="H20" s="7"/>
      <c r="I20" s="12"/>
    </row>
    <row r="21" spans="1:9" ht="24.95" customHeight="1" x14ac:dyDescent="0.6">
      <c r="A21" s="12"/>
      <c r="B21" s="7"/>
      <c r="C21" s="354" t="s">
        <v>434</v>
      </c>
      <c r="D21" s="355" t="s">
        <v>412</v>
      </c>
      <c r="E21" s="356"/>
      <c r="F21" s="356"/>
      <c r="G21" s="357" t="s">
        <v>280</v>
      </c>
      <c r="H21" s="7"/>
      <c r="I21" s="12"/>
    </row>
    <row r="22" spans="1:9" ht="24.95" customHeight="1" thickBot="1" x14ac:dyDescent="0.65">
      <c r="A22" s="12"/>
      <c r="B22" s="7"/>
      <c r="C22" s="280" t="s">
        <v>784</v>
      </c>
      <c r="D22" s="315" t="s">
        <v>796</v>
      </c>
      <c r="E22" s="358"/>
      <c r="F22" s="358"/>
      <c r="G22" s="359" t="s">
        <v>280</v>
      </c>
      <c r="H22" s="7"/>
      <c r="I22" s="12"/>
    </row>
    <row r="23" spans="1:9" ht="8.25" customHeight="1" thickTop="1" thickBot="1" x14ac:dyDescent="0.65">
      <c r="A23" s="12"/>
      <c r="B23" s="462"/>
      <c r="C23" s="463"/>
      <c r="D23" s="463"/>
      <c r="E23" s="463"/>
      <c r="F23" s="463"/>
      <c r="G23" s="463"/>
      <c r="H23" s="464"/>
      <c r="I23" s="12"/>
    </row>
    <row r="24" spans="1:9" ht="33.6" customHeight="1" thickTop="1" x14ac:dyDescent="0.6">
      <c r="A24" s="12"/>
      <c r="B24" s="7"/>
      <c r="C24" s="291">
        <v>0.2</v>
      </c>
      <c r="D24" s="292" t="s">
        <v>449</v>
      </c>
      <c r="E24" s="293" t="s">
        <v>357</v>
      </c>
      <c r="F24" s="294" t="s">
        <v>279</v>
      </c>
      <c r="G24" s="295" t="s">
        <v>283</v>
      </c>
      <c r="H24" s="7"/>
      <c r="I24" s="12"/>
    </row>
    <row r="25" spans="1:9" ht="27.75" customHeight="1" x14ac:dyDescent="0.6">
      <c r="A25" s="12"/>
      <c r="B25" s="7"/>
      <c r="C25" s="289" t="s">
        <v>423</v>
      </c>
      <c r="D25" s="107" t="s">
        <v>596</v>
      </c>
      <c r="E25" s="159"/>
      <c r="F25" s="159"/>
      <c r="G25" s="279" t="s">
        <v>280</v>
      </c>
      <c r="H25" s="7"/>
      <c r="I25" s="12"/>
    </row>
    <row r="26" spans="1:9" ht="29.25" customHeight="1" thickBot="1" x14ac:dyDescent="0.65">
      <c r="A26" s="12"/>
      <c r="B26" s="77"/>
      <c r="C26" s="296" t="s">
        <v>597</v>
      </c>
      <c r="D26" s="281" t="s">
        <v>792</v>
      </c>
      <c r="E26" s="282"/>
      <c r="F26" s="282"/>
      <c r="G26" s="283" t="s">
        <v>280</v>
      </c>
      <c r="H26" s="77"/>
      <c r="I26" s="12"/>
    </row>
    <row r="27" spans="1:9" ht="8.25" customHeight="1" thickTop="1" thickBot="1" x14ac:dyDescent="0.65">
      <c r="A27" s="12"/>
      <c r="B27" s="462"/>
      <c r="C27" s="463"/>
      <c r="D27" s="463"/>
      <c r="E27" s="463"/>
      <c r="F27" s="463"/>
      <c r="G27" s="463"/>
      <c r="H27" s="464"/>
      <c r="I27" s="12"/>
    </row>
    <row r="28" spans="1:9" ht="33.6" customHeight="1" thickTop="1" x14ac:dyDescent="0.6">
      <c r="A28" s="12"/>
      <c r="B28" s="7"/>
      <c r="C28" s="291">
        <v>0.3</v>
      </c>
      <c r="D28" s="297" t="s">
        <v>541</v>
      </c>
      <c r="E28" s="298" t="s">
        <v>357</v>
      </c>
      <c r="F28" s="299" t="s">
        <v>279</v>
      </c>
      <c r="G28" s="300" t="s">
        <v>283</v>
      </c>
      <c r="H28" s="7"/>
      <c r="I28" s="12"/>
    </row>
    <row r="29" spans="1:9" ht="24.75" customHeight="1" x14ac:dyDescent="0.6">
      <c r="A29" s="12"/>
      <c r="B29" s="7"/>
      <c r="C29" s="289" t="s">
        <v>424</v>
      </c>
      <c r="D29" s="107" t="s">
        <v>410</v>
      </c>
      <c r="E29" s="159"/>
      <c r="F29" s="159"/>
      <c r="G29" s="279" t="s">
        <v>280</v>
      </c>
      <c r="H29" s="7"/>
      <c r="I29" s="12"/>
    </row>
    <row r="30" spans="1:9" ht="34.5" customHeight="1" x14ac:dyDescent="0.6">
      <c r="A30" s="12"/>
      <c r="B30" s="7"/>
      <c r="C30" s="289" t="s">
        <v>425</v>
      </c>
      <c r="D30" s="108" t="s">
        <v>605</v>
      </c>
      <c r="E30" s="159"/>
      <c r="F30" s="159"/>
      <c r="G30" s="279" t="s">
        <v>280</v>
      </c>
      <c r="H30" s="7"/>
      <c r="I30" s="12"/>
    </row>
    <row r="31" spans="1:9" ht="45" customHeight="1" x14ac:dyDescent="0.6">
      <c r="A31" s="12"/>
      <c r="B31" s="77"/>
      <c r="C31" s="289" t="s">
        <v>431</v>
      </c>
      <c r="D31" s="107" t="s">
        <v>794</v>
      </c>
      <c r="E31" s="159"/>
      <c r="F31" s="159"/>
      <c r="G31" s="279" t="s">
        <v>280</v>
      </c>
      <c r="H31" s="77"/>
      <c r="I31" s="12"/>
    </row>
    <row r="32" spans="1:9" ht="42" customHeight="1" thickBot="1" x14ac:dyDescent="0.65">
      <c r="A32" s="12"/>
      <c r="B32" s="77"/>
      <c r="C32" s="296" t="s">
        <v>595</v>
      </c>
      <c r="D32" s="301" t="s">
        <v>793</v>
      </c>
      <c r="E32" s="282"/>
      <c r="F32" s="282"/>
      <c r="G32" s="283" t="s">
        <v>280</v>
      </c>
      <c r="H32" s="77"/>
      <c r="I32" s="12"/>
    </row>
    <row r="33" spans="1:9" ht="8.25" customHeight="1" thickTop="1" thickBot="1" x14ac:dyDescent="0.65">
      <c r="A33" s="12"/>
      <c r="B33" s="462"/>
      <c r="C33" s="463"/>
      <c r="D33" s="463"/>
      <c r="E33" s="463"/>
      <c r="F33" s="463"/>
      <c r="G33" s="463"/>
      <c r="H33" s="464"/>
      <c r="I33" s="12"/>
    </row>
    <row r="34" spans="1:9" ht="33.6" customHeight="1" thickTop="1" x14ac:dyDescent="0.6">
      <c r="A34" s="12"/>
      <c r="B34" s="7"/>
      <c r="C34" s="291">
        <v>0.4</v>
      </c>
      <c r="D34" s="302" t="s">
        <v>534</v>
      </c>
      <c r="E34" s="303" t="s">
        <v>357</v>
      </c>
      <c r="F34" s="304" t="s">
        <v>279</v>
      </c>
      <c r="G34" s="305" t="s">
        <v>283</v>
      </c>
      <c r="H34" s="7"/>
      <c r="I34" s="12"/>
    </row>
    <row r="35" spans="1:9" ht="33.6" customHeight="1" thickBot="1" x14ac:dyDescent="0.65">
      <c r="A35" s="12"/>
      <c r="B35" s="77"/>
      <c r="C35" s="280" t="s">
        <v>426</v>
      </c>
      <c r="D35" s="281" t="s">
        <v>788</v>
      </c>
      <c r="E35" s="282"/>
      <c r="F35" s="282"/>
      <c r="G35" s="283" t="s">
        <v>280</v>
      </c>
      <c r="H35" s="77"/>
      <c r="I35" s="12"/>
    </row>
    <row r="36" spans="1:9" ht="8.25" customHeight="1" thickTop="1" thickBot="1" x14ac:dyDescent="0.65">
      <c r="A36" s="12"/>
      <c r="B36" s="462"/>
      <c r="C36" s="463"/>
      <c r="D36" s="463"/>
      <c r="E36" s="463"/>
      <c r="F36" s="463"/>
      <c r="G36" s="463"/>
      <c r="H36" s="464"/>
      <c r="I36" s="12"/>
    </row>
    <row r="37" spans="1:9" ht="33.6" customHeight="1" thickTop="1" x14ac:dyDescent="0.6">
      <c r="A37" s="12"/>
      <c r="B37" s="7"/>
      <c r="C37" s="287">
        <v>0.5</v>
      </c>
      <c r="D37" s="306" t="s">
        <v>540</v>
      </c>
      <c r="E37" s="307" t="s">
        <v>357</v>
      </c>
      <c r="F37" s="308" t="s">
        <v>279</v>
      </c>
      <c r="G37" s="309" t="s">
        <v>283</v>
      </c>
      <c r="H37" s="7"/>
      <c r="I37" s="12"/>
    </row>
    <row r="38" spans="1:9" ht="24.75" customHeight="1" x14ac:dyDescent="0.6">
      <c r="A38" s="12"/>
      <c r="B38" s="7"/>
      <c r="C38" s="289" t="s">
        <v>427</v>
      </c>
      <c r="D38" s="107" t="s">
        <v>789</v>
      </c>
      <c r="E38" s="159"/>
      <c r="F38" s="159"/>
      <c r="G38" s="279" t="s">
        <v>280</v>
      </c>
      <c r="H38" s="7"/>
      <c r="I38" s="12"/>
    </row>
    <row r="39" spans="1:9" ht="24.75" customHeight="1" x14ac:dyDescent="0.6">
      <c r="A39" s="12"/>
      <c r="B39" s="77"/>
      <c r="C39" s="289" t="s">
        <v>535</v>
      </c>
      <c r="D39" s="107" t="s">
        <v>546</v>
      </c>
      <c r="E39" s="159"/>
      <c r="F39" s="159"/>
      <c r="G39" s="279" t="s">
        <v>280</v>
      </c>
      <c r="H39" s="77"/>
      <c r="I39" s="12"/>
    </row>
    <row r="40" spans="1:9" ht="24.95" customHeight="1" thickBot="1" x14ac:dyDescent="0.65">
      <c r="A40" s="12"/>
      <c r="B40" s="7"/>
      <c r="C40" s="296" t="s">
        <v>535</v>
      </c>
      <c r="D40" s="310" t="s">
        <v>652</v>
      </c>
      <c r="E40" s="282"/>
      <c r="F40" s="282"/>
      <c r="G40" s="283" t="s">
        <v>280</v>
      </c>
      <c r="H40" s="7"/>
      <c r="I40" s="12"/>
    </row>
    <row r="41" spans="1:9" ht="8.25" customHeight="1" thickTop="1" thickBot="1" x14ac:dyDescent="0.65">
      <c r="A41" s="12"/>
      <c r="B41" s="462"/>
      <c r="C41" s="463"/>
      <c r="D41" s="463"/>
      <c r="E41" s="463"/>
      <c r="F41" s="463"/>
      <c r="G41" s="463"/>
      <c r="H41" s="464"/>
      <c r="I41" s="12"/>
    </row>
    <row r="42" spans="1:9" ht="33.6" customHeight="1" thickTop="1" x14ac:dyDescent="0.6">
      <c r="A42" s="12"/>
      <c r="B42" s="7"/>
      <c r="C42" s="291">
        <v>0.6</v>
      </c>
      <c r="D42" s="311" t="s">
        <v>539</v>
      </c>
      <c r="E42" s="312" t="s">
        <v>357</v>
      </c>
      <c r="F42" s="313" t="s">
        <v>279</v>
      </c>
      <c r="G42" s="314" t="s">
        <v>283</v>
      </c>
      <c r="H42" s="7"/>
      <c r="I42" s="12"/>
    </row>
    <row r="43" spans="1:9" ht="24.95" customHeight="1" x14ac:dyDescent="0.6">
      <c r="A43" s="12"/>
      <c r="B43" s="7"/>
      <c r="C43" s="289" t="s">
        <v>428</v>
      </c>
      <c r="D43" s="243" t="s">
        <v>536</v>
      </c>
      <c r="E43" s="159"/>
      <c r="F43" s="159"/>
      <c r="G43" s="279" t="s">
        <v>280</v>
      </c>
      <c r="H43" s="7"/>
      <c r="I43" s="12"/>
    </row>
    <row r="44" spans="1:9" ht="24.95" customHeight="1" x14ac:dyDescent="0.6">
      <c r="A44" s="12"/>
      <c r="B44" s="77"/>
      <c r="C44" s="289" t="s">
        <v>432</v>
      </c>
      <c r="D44" s="243" t="s">
        <v>673</v>
      </c>
      <c r="E44" s="159"/>
      <c r="F44" s="159"/>
      <c r="G44" s="279" t="s">
        <v>413</v>
      </c>
      <c r="H44" s="77"/>
      <c r="I44" s="12"/>
    </row>
    <row r="45" spans="1:9" ht="24.95" customHeight="1" x14ac:dyDescent="0.6">
      <c r="A45" s="12"/>
      <c r="B45" s="77"/>
      <c r="C45" s="289" t="s">
        <v>674</v>
      </c>
      <c r="D45" s="243" t="s">
        <v>672</v>
      </c>
      <c r="E45" s="159"/>
      <c r="F45" s="159"/>
      <c r="G45" s="279" t="s">
        <v>413</v>
      </c>
      <c r="H45" s="77"/>
      <c r="I45" s="12"/>
    </row>
    <row r="46" spans="1:9" ht="37.5" customHeight="1" thickBot="1" x14ac:dyDescent="0.65">
      <c r="A46" s="12"/>
      <c r="B46" s="77"/>
      <c r="C46" s="296" t="s">
        <v>738</v>
      </c>
      <c r="D46" s="315" t="s">
        <v>762</v>
      </c>
      <c r="E46" s="282"/>
      <c r="F46" s="282"/>
      <c r="G46" s="283" t="s">
        <v>413</v>
      </c>
      <c r="H46" s="77"/>
      <c r="I46" s="12"/>
    </row>
    <row r="47" spans="1:9" ht="8.25" customHeight="1" thickTop="1" thickBot="1" x14ac:dyDescent="0.65">
      <c r="A47" s="12"/>
      <c r="B47" s="462"/>
      <c r="C47" s="463"/>
      <c r="D47" s="463"/>
      <c r="E47" s="463"/>
      <c r="F47" s="463"/>
      <c r="G47" s="463"/>
      <c r="H47" s="464"/>
      <c r="I47" s="12"/>
    </row>
    <row r="48" spans="1:9" ht="41.25" customHeight="1" thickTop="1" thickBot="1" x14ac:dyDescent="0.65">
      <c r="A48" s="12"/>
      <c r="B48" s="34"/>
      <c r="C48" s="316" t="s">
        <v>281</v>
      </c>
      <c r="D48" s="459"/>
      <c r="E48" s="460"/>
      <c r="F48" s="460"/>
      <c r="G48" s="461"/>
      <c r="H48" s="21"/>
      <c r="I48" s="12"/>
    </row>
    <row r="49" spans="1:9" ht="6.75" customHeight="1" thickTop="1" x14ac:dyDescent="0.6">
      <c r="A49" s="12"/>
      <c r="B49" s="34"/>
      <c r="C49" s="2"/>
      <c r="D49" s="18"/>
      <c r="E49" s="3"/>
      <c r="F49" s="3"/>
      <c r="H49" s="21"/>
      <c r="I49" s="12"/>
    </row>
    <row r="50" spans="1:9" ht="16.5" customHeight="1" x14ac:dyDescent="0.6">
      <c r="A50" s="456"/>
      <c r="B50" s="457"/>
      <c r="C50" s="457"/>
      <c r="D50" s="457"/>
      <c r="E50" s="457"/>
      <c r="F50" s="457"/>
      <c r="G50" s="457"/>
      <c r="H50" s="457"/>
      <c r="I50" s="458"/>
    </row>
    <row r="51" spans="1:9" ht="32.25" customHeight="1" x14ac:dyDescent="0.6">
      <c r="C51" s="20"/>
    </row>
    <row r="52" spans="1:9" ht="16.5" customHeight="1" x14ac:dyDescent="0.6">
      <c r="C52" s="20"/>
    </row>
    <row r="53" spans="1:9" ht="16.5" customHeight="1" x14ac:dyDescent="0.6">
      <c r="C53" s="20"/>
    </row>
    <row r="54" spans="1:9" ht="16.5" customHeight="1" x14ac:dyDescent="0.6">
      <c r="C54" s="20"/>
    </row>
    <row r="55" spans="1:9" ht="16.5" customHeight="1" x14ac:dyDescent="0.6">
      <c r="C55" s="20"/>
    </row>
    <row r="56" spans="1:9" ht="16.5" customHeight="1" x14ac:dyDescent="0.6">
      <c r="C56" s="20"/>
    </row>
    <row r="57" spans="1:9" ht="16.5" customHeight="1" x14ac:dyDescent="0.6">
      <c r="C57" s="20"/>
    </row>
    <row r="58" spans="1:9" ht="16.5" customHeight="1" x14ac:dyDescent="0.6">
      <c r="C58" s="20"/>
    </row>
    <row r="59" spans="1:9" ht="16.5" customHeight="1" x14ac:dyDescent="0.6">
      <c r="C59" s="20"/>
    </row>
    <row r="60" spans="1:9" ht="16.5" customHeight="1" x14ac:dyDescent="0.6">
      <c r="C60" s="20"/>
    </row>
    <row r="61" spans="1:9" ht="16.5" customHeight="1" x14ac:dyDescent="0.6">
      <c r="C61" s="20"/>
    </row>
    <row r="62" spans="1:9" ht="16.5" customHeight="1" x14ac:dyDescent="0.6">
      <c r="C62" s="20"/>
    </row>
    <row r="63" spans="1:9" ht="16.5" customHeight="1" x14ac:dyDescent="0.6">
      <c r="C63" s="20"/>
    </row>
    <row r="64" spans="1:9" ht="16.5" customHeight="1" x14ac:dyDescent="0.6">
      <c r="C64" s="20"/>
    </row>
    <row r="65" spans="3:3" ht="16.5" customHeight="1" x14ac:dyDescent="0.6">
      <c r="C65" s="20"/>
    </row>
    <row r="66" spans="3:3" ht="16.5" customHeight="1" x14ac:dyDescent="0.6">
      <c r="C66" s="20"/>
    </row>
    <row r="67" spans="3:3" ht="16.5" customHeight="1" x14ac:dyDescent="0.6">
      <c r="C67" s="20"/>
    </row>
    <row r="68" spans="3:3" ht="16.5" customHeight="1" x14ac:dyDescent="0.6">
      <c r="C68" s="20"/>
    </row>
    <row r="69" spans="3:3" ht="16.5" customHeight="1" x14ac:dyDescent="0.6">
      <c r="C69" s="20"/>
    </row>
    <row r="70" spans="3:3" ht="16.5" customHeight="1" x14ac:dyDescent="0.6">
      <c r="C70" s="20"/>
    </row>
    <row r="71" spans="3:3" ht="16.5" customHeight="1" x14ac:dyDescent="0.6">
      <c r="C71" s="20"/>
    </row>
    <row r="72" spans="3:3" ht="16.5" customHeight="1" x14ac:dyDescent="0.6">
      <c r="C72" s="20"/>
    </row>
    <row r="73" spans="3:3" ht="16.5" customHeight="1" x14ac:dyDescent="0.6">
      <c r="C73" s="20"/>
    </row>
    <row r="74" spans="3:3" ht="16.5" customHeight="1" x14ac:dyDescent="0.6">
      <c r="C74" s="20"/>
    </row>
    <row r="75" spans="3:3" ht="16.5" customHeight="1" x14ac:dyDescent="0.6">
      <c r="C75" s="20"/>
    </row>
    <row r="76" spans="3:3" ht="16.5" customHeight="1" x14ac:dyDescent="0.6">
      <c r="C76" s="20"/>
    </row>
    <row r="77" spans="3:3" ht="16.5" customHeight="1" x14ac:dyDescent="0.6">
      <c r="C77" s="20"/>
    </row>
    <row r="78" spans="3:3" ht="16.5" customHeight="1" x14ac:dyDescent="0.6">
      <c r="C78" s="20"/>
    </row>
    <row r="79" spans="3:3" ht="16.5" customHeight="1" x14ac:dyDescent="0.6">
      <c r="C79" s="20"/>
    </row>
    <row r="80" spans="3:3" ht="16.5" customHeight="1" x14ac:dyDescent="0.6">
      <c r="C80" s="20"/>
    </row>
    <row r="81" spans="3:3" ht="16.5" customHeight="1" x14ac:dyDescent="0.6">
      <c r="C81" s="20"/>
    </row>
    <row r="82" spans="3:3" ht="16.5" customHeight="1" x14ac:dyDescent="0.6">
      <c r="C82" s="20"/>
    </row>
    <row r="83" spans="3:3" ht="16.5" customHeight="1" x14ac:dyDescent="0.6">
      <c r="C83" s="20"/>
    </row>
    <row r="84" spans="3:3" ht="16.5" customHeight="1" x14ac:dyDescent="0.6">
      <c r="C84" s="20"/>
    </row>
    <row r="85" spans="3:3" ht="16.5" customHeight="1" x14ac:dyDescent="0.6">
      <c r="C85" s="20"/>
    </row>
    <row r="86" spans="3:3" ht="16.5" customHeight="1" x14ac:dyDescent="0.6">
      <c r="C86" s="20"/>
    </row>
    <row r="87" spans="3:3" ht="16.5" customHeight="1" x14ac:dyDescent="0.6">
      <c r="C87" s="20"/>
    </row>
    <row r="88" spans="3:3" ht="16.5" customHeight="1" x14ac:dyDescent="0.6">
      <c r="C88" s="20"/>
    </row>
    <row r="89" spans="3:3" ht="16.5" customHeight="1" x14ac:dyDescent="0.6">
      <c r="C89" s="20"/>
    </row>
    <row r="90" spans="3:3" ht="16.5" customHeight="1" x14ac:dyDescent="0.6">
      <c r="C90" s="20"/>
    </row>
    <row r="91" spans="3:3" ht="16.5" customHeight="1" x14ac:dyDescent="0.6">
      <c r="C91" s="20"/>
    </row>
    <row r="92" spans="3:3" ht="16.5" customHeight="1" x14ac:dyDescent="0.6">
      <c r="C92" s="20"/>
    </row>
    <row r="93" spans="3:3" ht="16.5" customHeight="1" x14ac:dyDescent="0.6">
      <c r="C93" s="20"/>
    </row>
    <row r="94" spans="3:3" ht="16.5" customHeight="1" x14ac:dyDescent="0.6">
      <c r="C94" s="20"/>
    </row>
    <row r="95" spans="3:3" ht="16.5" customHeight="1" x14ac:dyDescent="0.6">
      <c r="C95" s="20"/>
    </row>
    <row r="96" spans="3:3" ht="16.5" customHeight="1" x14ac:dyDescent="0.6">
      <c r="C96" s="20"/>
    </row>
    <row r="97" spans="3:3" ht="16.5" customHeight="1" x14ac:dyDescent="0.6">
      <c r="C97" s="20"/>
    </row>
    <row r="98" spans="3:3" ht="16.5" customHeight="1" x14ac:dyDescent="0.6">
      <c r="C98" s="20"/>
    </row>
    <row r="99" spans="3:3" ht="16.5" customHeight="1" x14ac:dyDescent="0.6">
      <c r="C99" s="20"/>
    </row>
    <row r="100" spans="3:3" ht="16.5" customHeight="1" x14ac:dyDescent="0.6">
      <c r="C100" s="20"/>
    </row>
    <row r="101" spans="3:3" ht="16.5" customHeight="1" x14ac:dyDescent="0.6">
      <c r="C101" s="20"/>
    </row>
    <row r="102" spans="3:3" ht="16.5" customHeight="1" x14ac:dyDescent="0.6">
      <c r="C102" s="20"/>
    </row>
    <row r="103" spans="3:3" ht="16.5" customHeight="1" x14ac:dyDescent="0.6">
      <c r="C103" s="20"/>
    </row>
    <row r="104" spans="3:3" ht="16.5" customHeight="1" x14ac:dyDescent="0.6">
      <c r="C104" s="20"/>
    </row>
    <row r="105" spans="3:3" ht="16.5" customHeight="1" x14ac:dyDescent="0.6">
      <c r="C105" s="20"/>
    </row>
    <row r="106" spans="3:3" ht="16.5" customHeight="1" x14ac:dyDescent="0.6">
      <c r="C106" s="20"/>
    </row>
    <row r="107" spans="3:3" ht="16.5" customHeight="1" x14ac:dyDescent="0.6">
      <c r="C107" s="20"/>
    </row>
    <row r="108" spans="3:3" ht="16.5" customHeight="1" x14ac:dyDescent="0.6">
      <c r="C108" s="20"/>
    </row>
    <row r="109" spans="3:3" ht="16.5" customHeight="1" x14ac:dyDescent="0.6">
      <c r="C109" s="20"/>
    </row>
    <row r="110" spans="3:3" ht="16.5" customHeight="1" x14ac:dyDescent="0.6">
      <c r="C110" s="20"/>
    </row>
    <row r="111" spans="3:3" ht="16.5" customHeight="1" x14ac:dyDescent="0.6">
      <c r="C111" s="20"/>
    </row>
    <row r="112" spans="3:3" ht="16.5" customHeight="1" x14ac:dyDescent="0.6">
      <c r="C112" s="20"/>
    </row>
    <row r="113" spans="3:3" ht="16.5" customHeight="1" x14ac:dyDescent="0.6">
      <c r="C113" s="20"/>
    </row>
    <row r="114" spans="3:3" ht="16.5" customHeight="1" x14ac:dyDescent="0.6">
      <c r="C114" s="20"/>
    </row>
    <row r="115" spans="3:3" ht="16.5" customHeight="1" x14ac:dyDescent="0.6">
      <c r="C115" s="20"/>
    </row>
    <row r="116" spans="3:3" ht="16.5" customHeight="1" x14ac:dyDescent="0.6">
      <c r="C116" s="20"/>
    </row>
    <row r="117" spans="3:3" ht="16.5" customHeight="1" x14ac:dyDescent="0.6">
      <c r="C117" s="20"/>
    </row>
    <row r="118" spans="3:3" ht="16.5" customHeight="1" x14ac:dyDescent="0.6">
      <c r="C118" s="20"/>
    </row>
    <row r="119" spans="3:3" ht="16.5" customHeight="1" x14ac:dyDescent="0.6">
      <c r="C119" s="20"/>
    </row>
    <row r="120" spans="3:3" ht="16.5" customHeight="1" x14ac:dyDescent="0.6">
      <c r="C120" s="20"/>
    </row>
    <row r="121" spans="3:3" ht="16.5" customHeight="1" x14ac:dyDescent="0.6">
      <c r="C121" s="20"/>
    </row>
    <row r="122" spans="3:3" ht="16.5" customHeight="1" x14ac:dyDescent="0.6">
      <c r="C122" s="20"/>
    </row>
    <row r="123" spans="3:3" ht="16.5" customHeight="1" x14ac:dyDescent="0.6">
      <c r="C123" s="20"/>
    </row>
    <row r="124" spans="3:3" ht="16.5" customHeight="1" x14ac:dyDescent="0.6">
      <c r="C124" s="20"/>
    </row>
    <row r="125" spans="3:3" ht="16.5" customHeight="1" x14ac:dyDescent="0.6">
      <c r="C125" s="20"/>
    </row>
    <row r="126" spans="3:3" ht="16.5" customHeight="1" x14ac:dyDescent="0.6">
      <c r="C126" s="20"/>
    </row>
    <row r="127" spans="3:3" ht="16.5" customHeight="1" x14ac:dyDescent="0.6">
      <c r="C127" s="20"/>
    </row>
    <row r="128" spans="3:3" ht="16.5" customHeight="1" x14ac:dyDescent="0.6">
      <c r="C128" s="20"/>
    </row>
    <row r="129" spans="3:3" ht="16.5" customHeight="1" x14ac:dyDescent="0.6">
      <c r="C129" s="20"/>
    </row>
    <row r="130" spans="3:3" ht="16.5" customHeight="1" x14ac:dyDescent="0.6">
      <c r="C130" s="20"/>
    </row>
    <row r="131" spans="3:3" ht="16.5" customHeight="1" x14ac:dyDescent="0.6">
      <c r="C131" s="20"/>
    </row>
    <row r="132" spans="3:3" ht="16.5" customHeight="1" x14ac:dyDescent="0.6">
      <c r="C132" s="20"/>
    </row>
    <row r="133" spans="3:3" ht="16.5" customHeight="1" x14ac:dyDescent="0.6">
      <c r="C133" s="20"/>
    </row>
    <row r="134" spans="3:3" ht="16.5" customHeight="1" x14ac:dyDescent="0.6">
      <c r="C134" s="20"/>
    </row>
    <row r="135" spans="3:3" ht="16.5" customHeight="1" x14ac:dyDescent="0.6">
      <c r="C135" s="20"/>
    </row>
    <row r="136" spans="3:3" ht="16.5" customHeight="1" x14ac:dyDescent="0.6">
      <c r="C136" s="20"/>
    </row>
    <row r="137" spans="3:3" ht="16.5" customHeight="1" x14ac:dyDescent="0.6">
      <c r="C137" s="20"/>
    </row>
    <row r="138" spans="3:3" ht="16.5" customHeight="1" x14ac:dyDescent="0.6">
      <c r="C138" s="20"/>
    </row>
    <row r="139" spans="3:3" ht="16.5" customHeight="1" x14ac:dyDescent="0.6">
      <c r="C139" s="20"/>
    </row>
    <row r="140" spans="3:3" ht="16.5" customHeight="1" x14ac:dyDescent="0.6">
      <c r="C140" s="20"/>
    </row>
    <row r="141" spans="3:3" ht="16.5" customHeight="1" x14ac:dyDescent="0.6">
      <c r="C141" s="20"/>
    </row>
    <row r="142" spans="3:3" ht="16.5" customHeight="1" x14ac:dyDescent="0.6">
      <c r="C142" s="20"/>
    </row>
    <row r="143" spans="3:3" ht="16.5" customHeight="1" x14ac:dyDescent="0.6">
      <c r="C143" s="20"/>
    </row>
    <row r="144" spans="3:3" ht="16.5" customHeight="1" x14ac:dyDescent="0.6">
      <c r="C144" s="20"/>
    </row>
    <row r="145" spans="3:3" ht="16.5" customHeight="1" x14ac:dyDescent="0.6">
      <c r="C145" s="20"/>
    </row>
    <row r="146" spans="3:3" ht="16.5" customHeight="1" x14ac:dyDescent="0.6">
      <c r="C146" s="20"/>
    </row>
    <row r="147" spans="3:3" ht="16.5" customHeight="1" x14ac:dyDescent="0.6">
      <c r="C147" s="20"/>
    </row>
    <row r="148" spans="3:3" ht="16.5" customHeight="1" x14ac:dyDescent="0.6">
      <c r="C148" s="20"/>
    </row>
    <row r="149" spans="3:3" ht="16.5" customHeight="1" x14ac:dyDescent="0.6">
      <c r="C149" s="20"/>
    </row>
    <row r="150" spans="3:3" ht="16.5" customHeight="1" x14ac:dyDescent="0.6">
      <c r="C150" s="20"/>
    </row>
    <row r="151" spans="3:3" ht="16.5" customHeight="1" x14ac:dyDescent="0.6">
      <c r="C151" s="20"/>
    </row>
    <row r="152" spans="3:3" ht="16.5" customHeight="1" x14ac:dyDescent="0.6">
      <c r="C152" s="20"/>
    </row>
    <row r="153" spans="3:3" ht="16.5" customHeight="1" x14ac:dyDescent="0.6">
      <c r="C153" s="20"/>
    </row>
    <row r="154" spans="3:3" ht="16.5" customHeight="1" x14ac:dyDescent="0.6">
      <c r="C154" s="20"/>
    </row>
    <row r="155" spans="3:3" ht="16.5" customHeight="1" x14ac:dyDescent="0.6">
      <c r="C155" s="20"/>
    </row>
    <row r="156" spans="3:3" ht="16.5" customHeight="1" x14ac:dyDescent="0.6">
      <c r="C156" s="20"/>
    </row>
    <row r="157" spans="3:3" ht="16.5" customHeight="1" x14ac:dyDescent="0.6">
      <c r="C157" s="20"/>
    </row>
    <row r="158" spans="3:3" ht="16.5" customHeight="1" x14ac:dyDescent="0.6">
      <c r="C158" s="20"/>
    </row>
    <row r="159" spans="3:3" ht="16.5" customHeight="1" x14ac:dyDescent="0.6">
      <c r="C159" s="20"/>
    </row>
    <row r="160" spans="3:3" ht="16.5" customHeight="1" x14ac:dyDescent="0.6">
      <c r="C160" s="20"/>
    </row>
    <row r="161" spans="3:3" ht="16.5" customHeight="1" x14ac:dyDescent="0.6">
      <c r="C161" s="20"/>
    </row>
    <row r="162" spans="3:3" ht="16.5" customHeight="1" x14ac:dyDescent="0.6">
      <c r="C162" s="20"/>
    </row>
    <row r="163" spans="3:3" ht="16.5" customHeight="1" x14ac:dyDescent="0.6">
      <c r="C163" s="20"/>
    </row>
    <row r="164" spans="3:3" ht="16.5" customHeight="1" x14ac:dyDescent="0.6">
      <c r="C164" s="20"/>
    </row>
    <row r="165" spans="3:3" ht="16.5" customHeight="1" x14ac:dyDescent="0.6">
      <c r="C165" s="20"/>
    </row>
    <row r="166" spans="3:3" ht="16.5" customHeight="1" x14ac:dyDescent="0.6">
      <c r="C166" s="20"/>
    </row>
    <row r="167" spans="3:3" ht="16.5" customHeight="1" x14ac:dyDescent="0.6">
      <c r="C167" s="20"/>
    </row>
    <row r="168" spans="3:3" ht="16.5" customHeight="1" x14ac:dyDescent="0.6">
      <c r="C168" s="20"/>
    </row>
    <row r="169" spans="3:3" ht="16.5" customHeight="1" x14ac:dyDescent="0.6">
      <c r="C169" s="20"/>
    </row>
    <row r="170" spans="3:3" ht="16.5" customHeight="1" x14ac:dyDescent="0.6">
      <c r="C170" s="20"/>
    </row>
    <row r="171" spans="3:3" ht="16.5" customHeight="1" x14ac:dyDescent="0.6">
      <c r="C171" s="20"/>
    </row>
    <row r="172" spans="3:3" ht="16.5" customHeight="1" x14ac:dyDescent="0.6">
      <c r="C172" s="20"/>
    </row>
    <row r="173" spans="3:3" ht="16.5" customHeight="1" x14ac:dyDescent="0.6">
      <c r="C173" s="20"/>
    </row>
    <row r="174" spans="3:3" ht="16.5" customHeight="1" x14ac:dyDescent="0.6">
      <c r="C174" s="20"/>
    </row>
    <row r="175" spans="3:3" ht="16.5" customHeight="1" x14ac:dyDescent="0.6">
      <c r="C175" s="20"/>
    </row>
    <row r="176" spans="3:3" ht="16.5" customHeight="1" x14ac:dyDescent="0.6">
      <c r="C176" s="20"/>
    </row>
    <row r="177" spans="3:3" ht="16.5" customHeight="1" x14ac:dyDescent="0.6">
      <c r="C177" s="20"/>
    </row>
    <row r="178" spans="3:3" ht="16.5" customHeight="1" x14ac:dyDescent="0.6">
      <c r="C178" s="20"/>
    </row>
    <row r="179" spans="3:3" ht="16.5" customHeight="1" x14ac:dyDescent="0.6">
      <c r="C179" s="20"/>
    </row>
    <row r="180" spans="3:3" ht="16.5" customHeight="1" x14ac:dyDescent="0.6">
      <c r="C180" s="20"/>
    </row>
    <row r="181" spans="3:3" ht="16.5" customHeight="1" x14ac:dyDescent="0.6">
      <c r="C181" s="20"/>
    </row>
    <row r="182" spans="3:3" ht="16.5" customHeight="1" x14ac:dyDescent="0.6">
      <c r="C182" s="20"/>
    </row>
    <row r="183" spans="3:3" ht="16.5" customHeight="1" x14ac:dyDescent="0.6">
      <c r="C183" s="20"/>
    </row>
    <row r="184" spans="3:3" ht="16.5" customHeight="1" x14ac:dyDescent="0.6">
      <c r="C184" s="20"/>
    </row>
    <row r="185" spans="3:3" ht="16.5" customHeight="1" x14ac:dyDescent="0.6">
      <c r="C185" s="20"/>
    </row>
    <row r="186" spans="3:3" ht="16.5" customHeight="1" x14ac:dyDescent="0.6">
      <c r="C186" s="20"/>
    </row>
    <row r="187" spans="3:3" ht="16.5" customHeight="1" x14ac:dyDescent="0.6">
      <c r="C187" s="20"/>
    </row>
    <row r="188" spans="3:3" ht="16.5" customHeight="1" x14ac:dyDescent="0.6">
      <c r="C188" s="20"/>
    </row>
    <row r="189" spans="3:3" ht="16.5" customHeight="1" x14ac:dyDescent="0.6">
      <c r="C189" s="20"/>
    </row>
    <row r="190" spans="3:3" ht="16.5" customHeight="1" x14ac:dyDescent="0.6">
      <c r="C190" s="20"/>
    </row>
    <row r="191" spans="3:3" ht="16.5" customHeight="1" x14ac:dyDescent="0.6">
      <c r="C191" s="20"/>
    </row>
    <row r="192" spans="3:3" ht="16.5" customHeight="1" x14ac:dyDescent="0.6">
      <c r="C192" s="20"/>
    </row>
    <row r="193" spans="3:3" ht="16.5" customHeight="1" x14ac:dyDescent="0.6">
      <c r="C193" s="20"/>
    </row>
    <row r="194" spans="3:3" ht="16.5" customHeight="1" x14ac:dyDescent="0.6">
      <c r="C194" s="20"/>
    </row>
    <row r="195" spans="3:3" ht="16.5" customHeight="1" x14ac:dyDescent="0.6">
      <c r="C195" s="20"/>
    </row>
    <row r="196" spans="3:3" ht="16.5" customHeight="1" x14ac:dyDescent="0.6">
      <c r="C196" s="20"/>
    </row>
    <row r="197" spans="3:3" ht="16.5" customHeight="1" x14ac:dyDescent="0.6">
      <c r="C197" s="20"/>
    </row>
    <row r="198" spans="3:3" ht="16.5" customHeight="1" x14ac:dyDescent="0.6">
      <c r="C198" s="20"/>
    </row>
    <row r="199" spans="3:3" ht="16.5" customHeight="1" x14ac:dyDescent="0.6">
      <c r="C199" s="20"/>
    </row>
    <row r="200" spans="3:3" ht="16.5" customHeight="1" x14ac:dyDescent="0.6">
      <c r="C200" s="20"/>
    </row>
    <row r="201" spans="3:3" ht="16.5" customHeight="1" x14ac:dyDescent="0.6">
      <c r="C201" s="20"/>
    </row>
    <row r="202" spans="3:3" ht="16.5" customHeight="1" x14ac:dyDescent="0.6">
      <c r="C202" s="20"/>
    </row>
    <row r="203" spans="3:3" ht="16.5" customHeight="1" x14ac:dyDescent="0.6">
      <c r="C203" s="20"/>
    </row>
    <row r="204" spans="3:3" ht="16.5" customHeight="1" x14ac:dyDescent="0.6">
      <c r="C204" s="20"/>
    </row>
    <row r="205" spans="3:3" ht="16.5" customHeight="1" x14ac:dyDescent="0.6">
      <c r="C205" s="20"/>
    </row>
    <row r="206" spans="3:3" ht="16.5" customHeight="1" x14ac:dyDescent="0.6">
      <c r="C206" s="20"/>
    </row>
    <row r="207" spans="3:3" ht="16.5" customHeight="1" x14ac:dyDescent="0.6">
      <c r="C207" s="20"/>
    </row>
    <row r="208" spans="3:3" ht="16.5" customHeight="1" x14ac:dyDescent="0.6">
      <c r="C208" s="20"/>
    </row>
    <row r="209" spans="3:3" ht="16.5" customHeight="1" x14ac:dyDescent="0.6">
      <c r="C209" s="20"/>
    </row>
    <row r="210" spans="3:3" ht="16.5" customHeight="1" x14ac:dyDescent="0.6">
      <c r="C210" s="20"/>
    </row>
    <row r="211" spans="3:3" ht="16.5" customHeight="1" x14ac:dyDescent="0.6">
      <c r="C211" s="20"/>
    </row>
    <row r="212" spans="3:3" ht="16.5" customHeight="1" x14ac:dyDescent="0.6">
      <c r="C212" s="20"/>
    </row>
    <row r="213" spans="3:3" ht="16.5" customHeight="1" x14ac:dyDescent="0.6">
      <c r="C213" s="20"/>
    </row>
    <row r="214" spans="3:3" ht="16.5" customHeight="1" x14ac:dyDescent="0.6">
      <c r="C214" s="20"/>
    </row>
    <row r="215" spans="3:3" ht="16.5" customHeight="1" x14ac:dyDescent="0.6">
      <c r="C215" s="20"/>
    </row>
    <row r="216" spans="3:3" ht="16.5" customHeight="1" x14ac:dyDescent="0.6">
      <c r="C216" s="20"/>
    </row>
    <row r="217" spans="3:3" ht="16.5" customHeight="1" x14ac:dyDescent="0.6">
      <c r="C217" s="20"/>
    </row>
    <row r="218" spans="3:3" ht="16.5" customHeight="1" x14ac:dyDescent="0.6">
      <c r="C218" s="20"/>
    </row>
    <row r="219" spans="3:3" ht="16.5" customHeight="1" x14ac:dyDescent="0.6">
      <c r="C219" s="20"/>
    </row>
    <row r="220" spans="3:3" ht="16.5" customHeight="1" x14ac:dyDescent="0.6">
      <c r="C220" s="20"/>
    </row>
    <row r="221" spans="3:3" ht="16.5" customHeight="1" x14ac:dyDescent="0.6">
      <c r="C221" s="20"/>
    </row>
    <row r="222" spans="3:3" ht="16.5" customHeight="1" x14ac:dyDescent="0.6">
      <c r="C222" s="20"/>
    </row>
    <row r="223" spans="3:3" ht="16.5" customHeight="1" x14ac:dyDescent="0.6">
      <c r="C223" s="20"/>
    </row>
    <row r="224" spans="3:3" ht="16.5" customHeight="1" x14ac:dyDescent="0.6">
      <c r="C224" s="20"/>
    </row>
    <row r="225" spans="3:3" ht="16.5" customHeight="1" x14ac:dyDescent="0.6">
      <c r="C225" s="20"/>
    </row>
    <row r="226" spans="3:3" ht="16.5" customHeight="1" x14ac:dyDescent="0.6">
      <c r="C226" s="20"/>
    </row>
    <row r="227" spans="3:3" ht="16.5" customHeight="1" x14ac:dyDescent="0.6">
      <c r="C227" s="20"/>
    </row>
    <row r="228" spans="3:3" ht="16.5" customHeight="1" x14ac:dyDescent="0.6">
      <c r="C228" s="20"/>
    </row>
    <row r="229" spans="3:3" ht="16.5" customHeight="1" x14ac:dyDescent="0.6">
      <c r="C229" s="20"/>
    </row>
    <row r="230" spans="3:3" ht="16.5" customHeight="1" x14ac:dyDescent="0.6">
      <c r="C230" s="20"/>
    </row>
    <row r="231" spans="3:3" ht="16.5" customHeight="1" x14ac:dyDescent="0.6">
      <c r="C231" s="20"/>
    </row>
    <row r="232" spans="3:3" ht="16.5" customHeight="1" x14ac:dyDescent="0.6">
      <c r="C232" s="20"/>
    </row>
    <row r="233" spans="3:3" ht="16.5" customHeight="1" x14ac:dyDescent="0.6">
      <c r="C233" s="20"/>
    </row>
    <row r="234" spans="3:3" ht="16.5" customHeight="1" x14ac:dyDescent="0.6">
      <c r="C234" s="20"/>
    </row>
    <row r="235" spans="3:3" ht="16.5" customHeight="1" x14ac:dyDescent="0.6">
      <c r="C235" s="20"/>
    </row>
    <row r="236" spans="3:3" ht="16.5" customHeight="1" x14ac:dyDescent="0.6">
      <c r="C236" s="20"/>
    </row>
    <row r="237" spans="3:3" ht="16.5" customHeight="1" x14ac:dyDescent="0.6">
      <c r="C237" s="20"/>
    </row>
    <row r="238" spans="3:3" ht="16.5" customHeight="1" x14ac:dyDescent="0.6">
      <c r="C238" s="20"/>
    </row>
    <row r="239" spans="3:3" ht="16.5" customHeight="1" x14ac:dyDescent="0.6">
      <c r="C239" s="20"/>
    </row>
    <row r="240" spans="3:3" ht="16.5" customHeight="1" x14ac:dyDescent="0.6">
      <c r="C240" s="20"/>
    </row>
    <row r="241" spans="3:3" ht="16.5" customHeight="1" x14ac:dyDescent="0.6">
      <c r="C241" s="20"/>
    </row>
    <row r="242" spans="3:3" ht="16.5" customHeight="1" x14ac:dyDescent="0.6">
      <c r="C242" s="20"/>
    </row>
    <row r="243" spans="3:3" ht="16.5" customHeight="1" x14ac:dyDescent="0.6">
      <c r="C243" s="20"/>
    </row>
    <row r="244" spans="3:3" ht="16.5" customHeight="1" x14ac:dyDescent="0.6">
      <c r="C244" s="20"/>
    </row>
    <row r="245" spans="3:3" ht="16.5" customHeight="1" x14ac:dyDescent="0.6">
      <c r="C245" s="20"/>
    </row>
    <row r="246" spans="3:3" ht="16.5" customHeight="1" x14ac:dyDescent="0.6">
      <c r="C246" s="20"/>
    </row>
    <row r="247" spans="3:3" ht="16.5" customHeight="1" x14ac:dyDescent="0.6">
      <c r="C247" s="20"/>
    </row>
    <row r="248" spans="3:3" ht="16.5" customHeight="1" x14ac:dyDescent="0.6">
      <c r="C248" s="20"/>
    </row>
    <row r="249" spans="3:3" ht="16.5" customHeight="1" x14ac:dyDescent="0.6">
      <c r="C249" s="20"/>
    </row>
    <row r="250" spans="3:3" ht="16.5" customHeight="1" x14ac:dyDescent="0.6">
      <c r="C250" s="20"/>
    </row>
    <row r="251" spans="3:3" ht="16.5" customHeight="1" x14ac:dyDescent="0.6">
      <c r="C251" s="20"/>
    </row>
    <row r="252" spans="3:3" ht="16.5" customHeight="1" x14ac:dyDescent="0.6">
      <c r="C252" s="20"/>
    </row>
    <row r="253" spans="3:3" ht="16.5" customHeight="1" x14ac:dyDescent="0.6">
      <c r="C253" s="20"/>
    </row>
    <row r="254" spans="3:3" ht="16.5" customHeight="1" x14ac:dyDescent="0.6">
      <c r="C254" s="20"/>
    </row>
    <row r="255" spans="3:3" ht="16.5" customHeight="1" x14ac:dyDescent="0.6">
      <c r="C255" s="20"/>
    </row>
    <row r="256" spans="3:3" ht="16.5" customHeight="1" x14ac:dyDescent="0.6">
      <c r="C256" s="20"/>
    </row>
    <row r="257" spans="3:3" ht="16.5" customHeight="1" x14ac:dyDescent="0.6">
      <c r="C257" s="20"/>
    </row>
    <row r="258" spans="3:3" ht="16.5" customHeight="1" x14ac:dyDescent="0.6">
      <c r="C258" s="20"/>
    </row>
    <row r="259" spans="3:3" ht="16.5" customHeight="1" x14ac:dyDescent="0.6">
      <c r="C259" s="20"/>
    </row>
    <row r="260" spans="3:3" ht="16.5" customHeight="1" x14ac:dyDescent="0.6">
      <c r="C260" s="20"/>
    </row>
    <row r="261" spans="3:3" ht="16.5" customHeight="1" x14ac:dyDescent="0.6">
      <c r="C261" s="20"/>
    </row>
    <row r="262" spans="3:3" ht="16.5" customHeight="1" x14ac:dyDescent="0.6">
      <c r="C262" s="20"/>
    </row>
    <row r="263" spans="3:3" ht="16.5" customHeight="1" x14ac:dyDescent="0.6">
      <c r="C263" s="20"/>
    </row>
    <row r="264" spans="3:3" ht="16.5" customHeight="1" x14ac:dyDescent="0.6">
      <c r="C264" s="20"/>
    </row>
    <row r="265" spans="3:3" ht="16.5" customHeight="1" x14ac:dyDescent="0.6">
      <c r="C265" s="20"/>
    </row>
    <row r="266" spans="3:3" ht="16.5" customHeight="1" x14ac:dyDescent="0.6">
      <c r="C266" s="20"/>
    </row>
    <row r="267" spans="3:3" ht="16.5" customHeight="1" x14ac:dyDescent="0.6">
      <c r="C267" s="20"/>
    </row>
    <row r="268" spans="3:3" ht="16.5" customHeight="1" x14ac:dyDescent="0.6">
      <c r="C268" s="20"/>
    </row>
    <row r="269" spans="3:3" ht="16.5" customHeight="1" x14ac:dyDescent="0.6">
      <c r="C269" s="20"/>
    </row>
    <row r="270" spans="3:3" ht="16.5" customHeight="1" x14ac:dyDescent="0.6">
      <c r="C270" s="20"/>
    </row>
    <row r="271" spans="3:3" ht="16.5" customHeight="1" x14ac:dyDescent="0.6">
      <c r="C271" s="20"/>
    </row>
    <row r="272" spans="3:3" ht="16.5" customHeight="1" x14ac:dyDescent="0.6">
      <c r="C272" s="20"/>
    </row>
    <row r="273" spans="3:3" ht="16.5" customHeight="1" x14ac:dyDescent="0.6">
      <c r="C273" s="20"/>
    </row>
    <row r="274" spans="3:3" ht="16.5" customHeight="1" x14ac:dyDescent="0.6">
      <c r="C274" s="20"/>
    </row>
    <row r="275" spans="3:3" ht="16.5" customHeight="1" x14ac:dyDescent="0.6">
      <c r="C275" s="20"/>
    </row>
    <row r="276" spans="3:3" ht="16.5" customHeight="1" x14ac:dyDescent="0.6">
      <c r="C276" s="20"/>
    </row>
    <row r="277" spans="3:3" ht="16.5" customHeight="1" x14ac:dyDescent="0.6">
      <c r="C277" s="20"/>
    </row>
    <row r="278" spans="3:3" ht="16.5" customHeight="1" x14ac:dyDescent="0.6">
      <c r="C278" s="20"/>
    </row>
    <row r="279" spans="3:3" ht="16.5" customHeight="1" x14ac:dyDescent="0.6">
      <c r="C279" s="20"/>
    </row>
    <row r="280" spans="3:3" ht="16.5" customHeight="1" x14ac:dyDescent="0.6">
      <c r="C280" s="20"/>
    </row>
    <row r="281" spans="3:3" ht="16.5" customHeight="1" x14ac:dyDescent="0.6">
      <c r="C281" s="20"/>
    </row>
    <row r="282" spans="3:3" ht="16.5" customHeight="1" x14ac:dyDescent="0.6">
      <c r="C282" s="20"/>
    </row>
    <row r="283" spans="3:3" ht="16.5" customHeight="1" x14ac:dyDescent="0.6">
      <c r="C283" s="20"/>
    </row>
    <row r="284" spans="3:3" ht="16.5" customHeight="1" x14ac:dyDescent="0.6">
      <c r="C284" s="20"/>
    </row>
    <row r="285" spans="3:3" ht="16.5" customHeight="1" x14ac:dyDescent="0.6">
      <c r="C285" s="20"/>
    </row>
    <row r="286" spans="3:3" ht="16.5" customHeight="1" x14ac:dyDescent="0.6">
      <c r="C286" s="20"/>
    </row>
    <row r="287" spans="3:3" ht="16.5" customHeight="1" x14ac:dyDescent="0.6">
      <c r="C287" s="20"/>
    </row>
    <row r="288" spans="3:3" ht="16.5" customHeight="1" x14ac:dyDescent="0.6">
      <c r="C288" s="20"/>
    </row>
    <row r="289" spans="3:3" ht="16.5" customHeight="1" x14ac:dyDescent="0.6">
      <c r="C289" s="20"/>
    </row>
    <row r="290" spans="3:3" ht="16.5" customHeight="1" x14ac:dyDescent="0.6">
      <c r="C290" s="20"/>
    </row>
    <row r="291" spans="3:3" ht="16.5" customHeight="1" x14ac:dyDescent="0.6">
      <c r="C291" s="20"/>
    </row>
    <row r="292" spans="3:3" ht="16.5" customHeight="1" x14ac:dyDescent="0.6">
      <c r="C292" s="20"/>
    </row>
    <row r="293" spans="3:3" ht="16.5" customHeight="1" x14ac:dyDescent="0.6">
      <c r="C293" s="20"/>
    </row>
    <row r="294" spans="3:3" ht="16.5" customHeight="1" x14ac:dyDescent="0.6">
      <c r="C294" s="20"/>
    </row>
    <row r="295" spans="3:3" ht="16.5" customHeight="1" x14ac:dyDescent="0.6">
      <c r="C295" s="20"/>
    </row>
    <row r="296" spans="3:3" ht="16.5" customHeight="1" x14ac:dyDescent="0.6">
      <c r="C296" s="20"/>
    </row>
    <row r="297" spans="3:3" ht="16.5" customHeight="1" x14ac:dyDescent="0.6">
      <c r="C297" s="20"/>
    </row>
    <row r="298" spans="3:3" ht="16.5" customHeight="1" x14ac:dyDescent="0.6">
      <c r="C298" s="20"/>
    </row>
    <row r="299" spans="3:3" ht="16.5" customHeight="1" x14ac:dyDescent="0.6">
      <c r="C299" s="20"/>
    </row>
    <row r="300" spans="3:3" ht="16.5" customHeight="1" x14ac:dyDescent="0.6">
      <c r="C300" s="20"/>
    </row>
    <row r="301" spans="3:3" ht="16.5" customHeight="1" x14ac:dyDescent="0.6">
      <c r="C301" s="20"/>
    </row>
    <row r="302" spans="3:3" ht="16.5" customHeight="1" x14ac:dyDescent="0.6">
      <c r="C302" s="20"/>
    </row>
    <row r="303" spans="3:3" ht="16.5" customHeight="1" x14ac:dyDescent="0.6">
      <c r="C303" s="20"/>
    </row>
    <row r="304" spans="3:3" ht="16.5" customHeight="1" x14ac:dyDescent="0.6">
      <c r="C304" s="20"/>
    </row>
    <row r="305" spans="3:3" ht="16.5" customHeight="1" x14ac:dyDescent="0.6">
      <c r="C305" s="20"/>
    </row>
    <row r="306" spans="3:3" ht="16.5" customHeight="1" x14ac:dyDescent="0.6">
      <c r="C306" s="20"/>
    </row>
    <row r="307" spans="3:3" ht="16.5" customHeight="1" x14ac:dyDescent="0.6">
      <c r="C307" s="20"/>
    </row>
    <row r="308" spans="3:3" ht="16.5" customHeight="1" x14ac:dyDescent="0.6">
      <c r="C308" s="20"/>
    </row>
    <row r="309" spans="3:3" ht="16.5" customHeight="1" x14ac:dyDescent="0.6">
      <c r="C309" s="20"/>
    </row>
    <row r="310" spans="3:3" ht="16.5" customHeight="1" x14ac:dyDescent="0.6">
      <c r="C310" s="20"/>
    </row>
    <row r="311" spans="3:3" ht="16.5" customHeight="1" x14ac:dyDescent="0.6">
      <c r="C311" s="20"/>
    </row>
    <row r="312" spans="3:3" ht="16.5" customHeight="1" x14ac:dyDescent="0.6">
      <c r="C312" s="20"/>
    </row>
    <row r="313" spans="3:3" ht="16.5" customHeight="1" x14ac:dyDescent="0.6">
      <c r="C313" s="20"/>
    </row>
    <row r="314" spans="3:3" ht="16.5" customHeight="1" x14ac:dyDescent="0.6">
      <c r="C314" s="20"/>
    </row>
    <row r="315" spans="3:3" ht="16.5" customHeight="1" x14ac:dyDescent="0.6">
      <c r="C315" s="20"/>
    </row>
    <row r="316" spans="3:3" ht="16.5" customHeight="1" x14ac:dyDescent="0.6">
      <c r="C316" s="20"/>
    </row>
    <row r="317" spans="3:3" ht="16.5" customHeight="1" x14ac:dyDescent="0.6">
      <c r="C317" s="20"/>
    </row>
    <row r="318" spans="3:3" ht="16.5" customHeight="1" x14ac:dyDescent="0.6">
      <c r="C318" s="20"/>
    </row>
    <row r="319" spans="3:3" ht="16.5" customHeight="1" x14ac:dyDescent="0.6">
      <c r="C319" s="20"/>
    </row>
    <row r="320" spans="3:3" ht="16.5" customHeight="1" x14ac:dyDescent="0.6">
      <c r="C320" s="20"/>
    </row>
    <row r="321" spans="3:3" ht="16.5" customHeight="1" x14ac:dyDescent="0.6">
      <c r="C321" s="20"/>
    </row>
    <row r="322" spans="3:3" ht="16.5" customHeight="1" x14ac:dyDescent="0.6">
      <c r="C322" s="20"/>
    </row>
    <row r="323" spans="3:3" ht="16.5" customHeight="1" x14ac:dyDescent="0.6">
      <c r="C323" s="20"/>
    </row>
    <row r="324" spans="3:3" ht="16.5" customHeight="1" x14ac:dyDescent="0.6">
      <c r="C324" s="20"/>
    </row>
    <row r="325" spans="3:3" ht="16.5" customHeight="1" x14ac:dyDescent="0.6">
      <c r="C325" s="20"/>
    </row>
    <row r="326" spans="3:3" ht="16.5" customHeight="1" x14ac:dyDescent="0.6">
      <c r="C326" s="20"/>
    </row>
    <row r="327" spans="3:3" ht="16.5" customHeight="1" x14ac:dyDescent="0.6">
      <c r="C327" s="20"/>
    </row>
    <row r="328" spans="3:3" ht="16.5" customHeight="1" x14ac:dyDescent="0.6">
      <c r="C328" s="20"/>
    </row>
    <row r="329" spans="3:3" ht="16.5" customHeight="1" x14ac:dyDescent="0.6">
      <c r="C329" s="20"/>
    </row>
    <row r="330" spans="3:3" ht="16.5" customHeight="1" x14ac:dyDescent="0.6">
      <c r="C330" s="20"/>
    </row>
    <row r="331" spans="3:3" ht="16.5" customHeight="1" x14ac:dyDescent="0.6">
      <c r="C331" s="20"/>
    </row>
    <row r="332" spans="3:3" ht="16.5" customHeight="1" x14ac:dyDescent="0.6">
      <c r="C332" s="20"/>
    </row>
    <row r="333" spans="3:3" ht="16.5" customHeight="1" x14ac:dyDescent="0.6">
      <c r="C333" s="20"/>
    </row>
    <row r="334" spans="3:3" ht="16.5" customHeight="1" x14ac:dyDescent="0.6">
      <c r="C334" s="20"/>
    </row>
    <row r="335" spans="3:3" ht="16.5" customHeight="1" x14ac:dyDescent="0.6">
      <c r="C335" s="20"/>
    </row>
    <row r="336" spans="3:3" ht="16.5" customHeight="1" x14ac:dyDescent="0.6">
      <c r="C336" s="20"/>
    </row>
    <row r="337" spans="3:3" ht="16.5" customHeight="1" x14ac:dyDescent="0.6">
      <c r="C337" s="20"/>
    </row>
    <row r="338" spans="3:3" ht="16.5" customHeight="1" x14ac:dyDescent="0.6">
      <c r="C338" s="20"/>
    </row>
    <row r="339" spans="3:3" ht="16.5" customHeight="1" x14ac:dyDescent="0.6">
      <c r="C339" s="20"/>
    </row>
    <row r="340" spans="3:3" ht="16.5" customHeight="1" x14ac:dyDescent="0.6">
      <c r="C340" s="20"/>
    </row>
    <row r="341" spans="3:3" ht="16.5" customHeight="1" x14ac:dyDescent="0.6">
      <c r="C341" s="20"/>
    </row>
    <row r="342" spans="3:3" ht="16.5" customHeight="1" x14ac:dyDescent="0.6">
      <c r="C342" s="20"/>
    </row>
    <row r="343" spans="3:3" ht="16.5" customHeight="1" x14ac:dyDescent="0.6">
      <c r="C343" s="20"/>
    </row>
    <row r="344" spans="3:3" ht="16.5" customHeight="1" x14ac:dyDescent="0.6">
      <c r="C344" s="20"/>
    </row>
    <row r="345" spans="3:3" ht="16.5" customHeight="1" x14ac:dyDescent="0.6">
      <c r="C345" s="20"/>
    </row>
    <row r="346" spans="3:3" ht="16.5" customHeight="1" x14ac:dyDescent="0.6">
      <c r="C346" s="20"/>
    </row>
    <row r="347" spans="3:3" ht="16.5" customHeight="1" x14ac:dyDescent="0.6">
      <c r="C347" s="20"/>
    </row>
    <row r="348" spans="3:3" ht="16.5" customHeight="1" x14ac:dyDescent="0.6">
      <c r="C348" s="20"/>
    </row>
    <row r="349" spans="3:3" ht="16.5" customHeight="1" x14ac:dyDescent="0.6">
      <c r="C349" s="20"/>
    </row>
    <row r="350" spans="3:3" ht="16.5" customHeight="1" x14ac:dyDescent="0.6">
      <c r="C350" s="20"/>
    </row>
    <row r="351" spans="3:3" ht="16.5" customHeight="1" x14ac:dyDescent="0.6">
      <c r="C351" s="20"/>
    </row>
    <row r="352" spans="3:3" ht="16.5" customHeight="1" x14ac:dyDescent="0.6">
      <c r="C352" s="20"/>
    </row>
    <row r="353" spans="3:3" ht="16.5" customHeight="1" x14ac:dyDescent="0.6">
      <c r="C353" s="20"/>
    </row>
    <row r="354" spans="3:3" ht="16.5" customHeight="1" x14ac:dyDescent="0.6">
      <c r="C354" s="20"/>
    </row>
    <row r="355" spans="3:3" ht="16.5" customHeight="1" x14ac:dyDescent="0.6">
      <c r="C355" s="20"/>
    </row>
    <row r="356" spans="3:3" ht="16.5" customHeight="1" x14ac:dyDescent="0.6">
      <c r="C356" s="20"/>
    </row>
    <row r="357" spans="3:3" ht="16.5" customHeight="1" x14ac:dyDescent="0.6">
      <c r="C357" s="20"/>
    </row>
    <row r="358" spans="3:3" ht="16.5" customHeight="1" x14ac:dyDescent="0.6">
      <c r="C358" s="20"/>
    </row>
    <row r="359" spans="3:3" ht="16.5" customHeight="1" x14ac:dyDescent="0.6">
      <c r="C359" s="20"/>
    </row>
    <row r="360" spans="3:3" ht="16.5" customHeight="1" x14ac:dyDescent="0.6">
      <c r="C360" s="20"/>
    </row>
    <row r="361" spans="3:3" ht="16.5" customHeight="1" x14ac:dyDescent="0.6">
      <c r="C361" s="20"/>
    </row>
    <row r="362" spans="3:3" ht="16.5" customHeight="1" x14ac:dyDescent="0.6">
      <c r="C362" s="20"/>
    </row>
    <row r="363" spans="3:3" ht="16.5" customHeight="1" x14ac:dyDescent="0.6">
      <c r="C363" s="20"/>
    </row>
    <row r="364" spans="3:3" ht="16.5" customHeight="1" x14ac:dyDescent="0.6">
      <c r="C364" s="20"/>
    </row>
    <row r="365" spans="3:3" ht="16.5" customHeight="1" x14ac:dyDescent="0.6">
      <c r="C365" s="20"/>
    </row>
    <row r="366" spans="3:3" ht="16.5" customHeight="1" x14ac:dyDescent="0.6">
      <c r="C366" s="20"/>
    </row>
    <row r="367" spans="3:3" ht="16.5" customHeight="1" x14ac:dyDescent="0.6">
      <c r="C367" s="20"/>
    </row>
    <row r="368" spans="3:3" ht="16.5" customHeight="1" x14ac:dyDescent="0.6">
      <c r="C368" s="20"/>
    </row>
    <row r="369" spans="3:3" ht="16.5" customHeight="1" x14ac:dyDescent="0.6">
      <c r="C369" s="20"/>
    </row>
    <row r="370" spans="3:3" ht="16.5" customHeight="1" x14ac:dyDescent="0.6">
      <c r="C370" s="20"/>
    </row>
    <row r="371" spans="3:3" ht="16.5" customHeight="1" x14ac:dyDescent="0.6">
      <c r="C371" s="20"/>
    </row>
    <row r="372" spans="3:3" ht="16.5" customHeight="1" x14ac:dyDescent="0.6">
      <c r="C372" s="20"/>
    </row>
    <row r="373" spans="3:3" ht="16.5" customHeight="1" x14ac:dyDescent="0.6">
      <c r="C373" s="20"/>
    </row>
    <row r="374" spans="3:3" ht="16.5" customHeight="1" x14ac:dyDescent="0.6">
      <c r="C374" s="20"/>
    </row>
    <row r="375" spans="3:3" ht="16.5" customHeight="1" x14ac:dyDescent="0.6">
      <c r="C375" s="20"/>
    </row>
    <row r="376" spans="3:3" ht="16.5" customHeight="1" x14ac:dyDescent="0.6">
      <c r="C376" s="20"/>
    </row>
    <row r="377" spans="3:3" ht="16.5" customHeight="1" x14ac:dyDescent="0.6">
      <c r="C377" s="20"/>
    </row>
    <row r="378" spans="3:3" ht="16.5" customHeight="1" x14ac:dyDescent="0.6">
      <c r="C378" s="20"/>
    </row>
    <row r="379" spans="3:3" ht="16.5" customHeight="1" x14ac:dyDescent="0.6">
      <c r="C379" s="20"/>
    </row>
    <row r="380" spans="3:3" ht="16.5" customHeight="1" x14ac:dyDescent="0.6">
      <c r="C380" s="20"/>
    </row>
    <row r="381" spans="3:3" ht="16.5" customHeight="1" x14ac:dyDescent="0.6">
      <c r="C381" s="20"/>
    </row>
    <row r="382" spans="3:3" ht="16.5" customHeight="1" x14ac:dyDescent="0.6">
      <c r="C382" s="20"/>
    </row>
    <row r="383" spans="3:3" ht="16.5" customHeight="1" x14ac:dyDescent="0.6">
      <c r="C383" s="20"/>
    </row>
    <row r="384" spans="3:3" ht="16.5" customHeight="1" x14ac:dyDescent="0.6">
      <c r="C384" s="20"/>
    </row>
    <row r="385" spans="3:3" ht="16.5" customHeight="1" x14ac:dyDescent="0.6">
      <c r="C385" s="20"/>
    </row>
    <row r="386" spans="3:3" ht="16.5" customHeight="1" x14ac:dyDescent="0.6">
      <c r="C386" s="20"/>
    </row>
    <row r="387" spans="3:3" ht="16.5" customHeight="1" x14ac:dyDescent="0.6">
      <c r="C387" s="20"/>
    </row>
    <row r="388" spans="3:3" ht="16.5" customHeight="1" x14ac:dyDescent="0.6">
      <c r="C388" s="20"/>
    </row>
    <row r="389" spans="3:3" ht="16.5" customHeight="1" x14ac:dyDescent="0.6">
      <c r="C389" s="20"/>
    </row>
    <row r="390" spans="3:3" ht="16.5" customHeight="1" x14ac:dyDescent="0.6">
      <c r="C390" s="20"/>
    </row>
    <row r="391" spans="3:3" ht="16.5" customHeight="1" x14ac:dyDescent="0.6">
      <c r="C391" s="20"/>
    </row>
    <row r="392" spans="3:3" ht="16.5" customHeight="1" x14ac:dyDescent="0.6">
      <c r="C392" s="20"/>
    </row>
    <row r="393" spans="3:3" ht="16.5" customHeight="1" x14ac:dyDescent="0.6">
      <c r="C393" s="20"/>
    </row>
    <row r="394" spans="3:3" ht="16.5" customHeight="1" x14ac:dyDescent="0.6">
      <c r="C394" s="20"/>
    </row>
    <row r="395" spans="3:3" ht="16.5" customHeight="1" x14ac:dyDescent="0.6">
      <c r="C395" s="20"/>
    </row>
    <row r="396" spans="3:3" ht="16.5" customHeight="1" x14ac:dyDescent="0.6">
      <c r="C396" s="20"/>
    </row>
    <row r="397" spans="3:3" ht="16.5" customHeight="1" x14ac:dyDescent="0.6">
      <c r="C397" s="20"/>
    </row>
    <row r="398" spans="3:3" ht="16.5" customHeight="1" x14ac:dyDescent="0.6">
      <c r="C398" s="20"/>
    </row>
    <row r="399" spans="3:3" ht="16.5" customHeight="1" x14ac:dyDescent="0.6">
      <c r="C399" s="20"/>
    </row>
    <row r="400" spans="3:3" ht="16.5" customHeight="1" x14ac:dyDescent="0.6">
      <c r="C400" s="20"/>
    </row>
    <row r="401" spans="3:3" ht="16.5" customHeight="1" x14ac:dyDescent="0.6">
      <c r="C401" s="20"/>
    </row>
    <row r="402" spans="3:3" ht="16.5" customHeight="1" x14ac:dyDescent="0.6">
      <c r="C402" s="20"/>
    </row>
    <row r="403" spans="3:3" ht="16.5" customHeight="1" x14ac:dyDescent="0.6">
      <c r="C403" s="20"/>
    </row>
    <row r="404" spans="3:3" ht="16.5" customHeight="1" x14ac:dyDescent="0.6">
      <c r="C404" s="20"/>
    </row>
    <row r="405" spans="3:3" ht="16.5" customHeight="1" x14ac:dyDescent="0.6">
      <c r="C405" s="20"/>
    </row>
    <row r="406" spans="3:3" ht="16.5" customHeight="1" x14ac:dyDescent="0.6">
      <c r="C406" s="20"/>
    </row>
    <row r="407" spans="3:3" ht="16.5" customHeight="1" x14ac:dyDescent="0.6">
      <c r="C407" s="20"/>
    </row>
    <row r="408" spans="3:3" ht="16.5" customHeight="1" x14ac:dyDescent="0.6">
      <c r="C408" s="20"/>
    </row>
    <row r="409" spans="3:3" ht="16.5" customHeight="1" x14ac:dyDescent="0.6">
      <c r="C409" s="20"/>
    </row>
    <row r="410" spans="3:3" ht="16.5" customHeight="1" x14ac:dyDescent="0.6">
      <c r="C410" s="20"/>
    </row>
    <row r="411" spans="3:3" ht="16.5" customHeight="1" x14ac:dyDescent="0.6">
      <c r="C411" s="20"/>
    </row>
    <row r="412" spans="3:3" ht="16.5" customHeight="1" x14ac:dyDescent="0.6">
      <c r="C412" s="20"/>
    </row>
    <row r="413" spans="3:3" ht="16.5" customHeight="1" x14ac:dyDescent="0.6">
      <c r="C413" s="20"/>
    </row>
    <row r="414" spans="3:3" ht="16.5" customHeight="1" x14ac:dyDescent="0.6">
      <c r="C414" s="20"/>
    </row>
    <row r="415" spans="3:3" ht="16.5" customHeight="1" x14ac:dyDescent="0.6">
      <c r="C415" s="20"/>
    </row>
    <row r="416" spans="3:3" ht="16.5" customHeight="1" x14ac:dyDescent="0.6">
      <c r="C416" s="20"/>
    </row>
    <row r="417" spans="3:3" ht="16.5" customHeight="1" x14ac:dyDescent="0.6">
      <c r="C417" s="20"/>
    </row>
    <row r="418" spans="3:3" ht="16.5" customHeight="1" x14ac:dyDescent="0.6">
      <c r="C418" s="20"/>
    </row>
    <row r="419" spans="3:3" ht="16.5" customHeight="1" x14ac:dyDescent="0.6">
      <c r="C419" s="20"/>
    </row>
    <row r="420" spans="3:3" ht="16.5" customHeight="1" x14ac:dyDescent="0.6">
      <c r="C420" s="20"/>
    </row>
    <row r="421" spans="3:3" ht="16.5" customHeight="1" x14ac:dyDescent="0.6">
      <c r="C421" s="20"/>
    </row>
    <row r="422" spans="3:3" ht="16.5" customHeight="1" x14ac:dyDescent="0.6">
      <c r="C422" s="20"/>
    </row>
    <row r="423" spans="3:3" ht="16.5" customHeight="1" x14ac:dyDescent="0.6">
      <c r="C423" s="20"/>
    </row>
    <row r="424" spans="3:3" ht="16.5" customHeight="1" x14ac:dyDescent="0.6">
      <c r="C424" s="20"/>
    </row>
    <row r="425" spans="3:3" ht="16.5" customHeight="1" x14ac:dyDescent="0.6">
      <c r="C425" s="20"/>
    </row>
    <row r="426" spans="3:3" ht="16.5" customHeight="1" x14ac:dyDescent="0.6">
      <c r="C426" s="20"/>
    </row>
    <row r="427" spans="3:3" ht="16.5" customHeight="1" x14ac:dyDescent="0.6">
      <c r="C427" s="20"/>
    </row>
    <row r="428" spans="3:3" ht="16.5" customHeight="1" x14ac:dyDescent="0.6">
      <c r="C428" s="20"/>
    </row>
    <row r="429" spans="3:3" ht="16.5" customHeight="1" x14ac:dyDescent="0.6">
      <c r="C429" s="20"/>
    </row>
    <row r="430" spans="3:3" ht="16.5" customHeight="1" x14ac:dyDescent="0.6">
      <c r="C430" s="20"/>
    </row>
    <row r="431" spans="3:3" ht="16.5" customHeight="1" x14ac:dyDescent="0.6">
      <c r="C431" s="20"/>
    </row>
    <row r="432" spans="3:3" ht="16.5" customHeight="1" x14ac:dyDescent="0.6">
      <c r="C432" s="20"/>
    </row>
    <row r="433" spans="3:3" ht="16.5" customHeight="1" x14ac:dyDescent="0.6">
      <c r="C433" s="20"/>
    </row>
    <row r="434" spans="3:3" ht="16.5" customHeight="1" x14ac:dyDescent="0.6">
      <c r="C434" s="20"/>
    </row>
    <row r="435" spans="3:3" ht="16.5" customHeight="1" x14ac:dyDescent="0.6">
      <c r="C435" s="20"/>
    </row>
    <row r="436" spans="3:3" ht="16.5" customHeight="1" x14ac:dyDescent="0.6">
      <c r="C436" s="20"/>
    </row>
    <row r="437" spans="3:3" ht="16.5" customHeight="1" x14ac:dyDescent="0.6">
      <c r="C437" s="20"/>
    </row>
    <row r="438" spans="3:3" ht="16.5" customHeight="1" x14ac:dyDescent="0.6">
      <c r="C438" s="20"/>
    </row>
    <row r="439" spans="3:3" ht="16.5" customHeight="1" x14ac:dyDescent="0.6">
      <c r="C439" s="20"/>
    </row>
    <row r="440" spans="3:3" ht="16.5" customHeight="1" x14ac:dyDescent="0.6">
      <c r="C440" s="20"/>
    </row>
    <row r="441" spans="3:3" ht="16.5" customHeight="1" x14ac:dyDescent="0.6">
      <c r="C441" s="20"/>
    </row>
    <row r="442" spans="3:3" ht="16.5" customHeight="1" x14ac:dyDescent="0.6">
      <c r="C442" s="20"/>
    </row>
    <row r="443" spans="3:3" ht="16.5" customHeight="1" x14ac:dyDescent="0.6">
      <c r="C443" s="20"/>
    </row>
    <row r="444" spans="3:3" ht="16.5" customHeight="1" x14ac:dyDescent="0.6">
      <c r="C444" s="20"/>
    </row>
    <row r="445" spans="3:3" ht="16.5" customHeight="1" x14ac:dyDescent="0.6">
      <c r="C445" s="20"/>
    </row>
    <row r="446" spans="3:3" ht="16.5" customHeight="1" x14ac:dyDescent="0.6">
      <c r="C446" s="20"/>
    </row>
    <row r="447" spans="3:3" ht="16.5" customHeight="1" x14ac:dyDescent="0.6">
      <c r="C447" s="20"/>
    </row>
    <row r="448" spans="3:3" ht="16.5" customHeight="1" x14ac:dyDescent="0.6">
      <c r="C448" s="20"/>
    </row>
    <row r="449" spans="3:3" ht="16.5" customHeight="1" x14ac:dyDescent="0.6">
      <c r="C449" s="20"/>
    </row>
    <row r="450" spans="3:3" ht="16.5" customHeight="1" x14ac:dyDescent="0.6">
      <c r="C450" s="20"/>
    </row>
    <row r="451" spans="3:3" ht="16.5" customHeight="1" x14ac:dyDescent="0.6">
      <c r="C451" s="20"/>
    </row>
    <row r="452" spans="3:3" ht="16.5" customHeight="1" x14ac:dyDescent="0.6">
      <c r="C452" s="20"/>
    </row>
    <row r="453" spans="3:3" ht="16.5" customHeight="1" x14ac:dyDescent="0.6">
      <c r="C453" s="20"/>
    </row>
    <row r="454" spans="3:3" ht="16.5" customHeight="1" x14ac:dyDescent="0.6">
      <c r="C454" s="20"/>
    </row>
    <row r="455" spans="3:3" ht="16.5" customHeight="1" x14ac:dyDescent="0.6">
      <c r="C455" s="20"/>
    </row>
    <row r="456" spans="3:3" ht="16.5" customHeight="1" x14ac:dyDescent="0.6">
      <c r="C456" s="20"/>
    </row>
    <row r="457" spans="3:3" ht="16.5" customHeight="1" x14ac:dyDescent="0.6">
      <c r="C457" s="20"/>
    </row>
    <row r="458" spans="3:3" ht="16.5" customHeight="1" x14ac:dyDescent="0.6">
      <c r="C458" s="20"/>
    </row>
    <row r="459" spans="3:3" ht="16.5" customHeight="1" x14ac:dyDescent="0.6">
      <c r="C459" s="20"/>
    </row>
    <row r="460" spans="3:3" ht="16.5" customHeight="1" x14ac:dyDescent="0.6">
      <c r="C460" s="20"/>
    </row>
    <row r="461" spans="3:3" ht="16.5" customHeight="1" x14ac:dyDescent="0.6">
      <c r="C461" s="20"/>
    </row>
    <row r="462" spans="3:3" ht="16.5" customHeight="1" x14ac:dyDescent="0.6">
      <c r="C462" s="20"/>
    </row>
    <row r="463" spans="3:3" ht="16.5" customHeight="1" x14ac:dyDescent="0.6">
      <c r="C463" s="20"/>
    </row>
    <row r="464" spans="3:3" ht="16.5" customHeight="1" x14ac:dyDescent="0.6">
      <c r="C464" s="20"/>
    </row>
    <row r="465" spans="3:3" ht="16.5" customHeight="1" x14ac:dyDescent="0.6">
      <c r="C465" s="20"/>
    </row>
    <row r="466" spans="3:3" ht="16.5" customHeight="1" x14ac:dyDescent="0.6">
      <c r="C466" s="20"/>
    </row>
    <row r="467" spans="3:3" ht="16.5" customHeight="1" x14ac:dyDescent="0.6">
      <c r="C467" s="20"/>
    </row>
    <row r="468" spans="3:3" ht="16.5" customHeight="1" x14ac:dyDescent="0.6">
      <c r="C468" s="20"/>
    </row>
    <row r="469" spans="3:3" ht="16.5" customHeight="1" x14ac:dyDescent="0.6">
      <c r="C469" s="20"/>
    </row>
    <row r="470" spans="3:3" ht="16.5" customHeight="1" x14ac:dyDescent="0.6">
      <c r="C470" s="20"/>
    </row>
    <row r="471" spans="3:3" ht="16.5" customHeight="1" x14ac:dyDescent="0.6">
      <c r="C471" s="20"/>
    </row>
    <row r="472" spans="3:3" ht="16.5" customHeight="1" x14ac:dyDescent="0.6">
      <c r="C472" s="20"/>
    </row>
    <row r="473" spans="3:3" ht="16.5" customHeight="1" x14ac:dyDescent="0.6">
      <c r="C473" s="20"/>
    </row>
    <row r="474" spans="3:3" ht="16.5" customHeight="1" x14ac:dyDescent="0.6">
      <c r="C474" s="20"/>
    </row>
    <row r="475" spans="3:3" ht="16.5" customHeight="1" x14ac:dyDescent="0.6">
      <c r="C475" s="20"/>
    </row>
    <row r="476" spans="3:3" ht="16.5" customHeight="1" x14ac:dyDescent="0.6">
      <c r="C476" s="20"/>
    </row>
    <row r="477" spans="3:3" ht="16.5" customHeight="1" x14ac:dyDescent="0.6">
      <c r="C477" s="20"/>
    </row>
    <row r="478" spans="3:3" ht="16.5" customHeight="1" x14ac:dyDescent="0.6">
      <c r="C478" s="20"/>
    </row>
    <row r="479" spans="3:3" ht="16.5" customHeight="1" x14ac:dyDescent="0.6">
      <c r="C479" s="20"/>
    </row>
    <row r="480" spans="3:3" ht="16.5" customHeight="1" x14ac:dyDescent="0.6">
      <c r="C480" s="20"/>
    </row>
    <row r="481" spans="3:3" ht="16.5" customHeight="1" x14ac:dyDescent="0.6">
      <c r="C481" s="20"/>
    </row>
    <row r="482" spans="3:3" ht="16.5" customHeight="1" x14ac:dyDescent="0.6">
      <c r="C482" s="20"/>
    </row>
    <row r="483" spans="3:3" ht="16.5" customHeight="1" x14ac:dyDescent="0.6">
      <c r="C483" s="20"/>
    </row>
    <row r="484" spans="3:3" ht="16.5" customHeight="1" x14ac:dyDescent="0.6">
      <c r="C484" s="20"/>
    </row>
    <row r="485" spans="3:3" ht="16.5" customHeight="1" x14ac:dyDescent="0.6">
      <c r="C485" s="20"/>
    </row>
    <row r="486" spans="3:3" ht="16.5" customHeight="1" x14ac:dyDescent="0.6">
      <c r="C486" s="20"/>
    </row>
    <row r="487" spans="3:3" ht="16.5" customHeight="1" x14ac:dyDescent="0.6">
      <c r="C487" s="20"/>
    </row>
    <row r="488" spans="3:3" ht="16.5" customHeight="1" x14ac:dyDescent="0.6">
      <c r="C488" s="20"/>
    </row>
    <row r="489" spans="3:3" ht="16.5" customHeight="1" x14ac:dyDescent="0.6">
      <c r="C489" s="20"/>
    </row>
    <row r="490" spans="3:3" ht="16.5" customHeight="1" x14ac:dyDescent="0.6">
      <c r="C490" s="20"/>
    </row>
    <row r="491" spans="3:3" ht="16.5" customHeight="1" x14ac:dyDescent="0.6">
      <c r="C491" s="20"/>
    </row>
    <row r="492" spans="3:3" ht="16.5" customHeight="1" x14ac:dyDescent="0.6">
      <c r="C492" s="20"/>
    </row>
    <row r="493" spans="3:3" ht="16.5" customHeight="1" x14ac:dyDescent="0.6">
      <c r="C493" s="20"/>
    </row>
    <row r="494" spans="3:3" ht="16.5" customHeight="1" x14ac:dyDescent="0.6">
      <c r="C494" s="20"/>
    </row>
    <row r="495" spans="3:3" ht="16.5" customHeight="1" x14ac:dyDescent="0.6">
      <c r="C495" s="20"/>
    </row>
    <row r="496" spans="3:3" ht="16.5" customHeight="1" x14ac:dyDescent="0.6">
      <c r="C496" s="20"/>
    </row>
    <row r="497" spans="3:3" ht="16.5" customHeight="1" x14ac:dyDescent="0.6">
      <c r="C497" s="20"/>
    </row>
    <row r="498" spans="3:3" ht="16.5" customHeight="1" x14ac:dyDescent="0.6">
      <c r="C498" s="20"/>
    </row>
    <row r="499" spans="3:3" ht="16.5" customHeight="1" x14ac:dyDescent="0.6">
      <c r="C499" s="20"/>
    </row>
    <row r="500" spans="3:3" ht="16.5" customHeight="1" x14ac:dyDescent="0.6">
      <c r="C500" s="20"/>
    </row>
    <row r="501" spans="3:3" ht="16.5" customHeight="1" x14ac:dyDescent="0.6">
      <c r="C501" s="20"/>
    </row>
    <row r="502" spans="3:3" ht="16.5" customHeight="1" x14ac:dyDescent="0.6">
      <c r="C502" s="20"/>
    </row>
    <row r="503" spans="3:3" ht="16.5" customHeight="1" x14ac:dyDescent="0.6">
      <c r="C503" s="20"/>
    </row>
    <row r="504" spans="3:3" ht="16.5" customHeight="1" x14ac:dyDescent="0.6">
      <c r="C504" s="20"/>
    </row>
    <row r="505" spans="3:3" ht="16.5" customHeight="1" x14ac:dyDescent="0.6">
      <c r="C505" s="20"/>
    </row>
    <row r="506" spans="3:3" ht="16.5" customHeight="1" x14ac:dyDescent="0.6">
      <c r="C506" s="20"/>
    </row>
    <row r="507" spans="3:3" ht="16.5" customHeight="1" x14ac:dyDescent="0.6">
      <c r="C507" s="20"/>
    </row>
    <row r="508" spans="3:3" ht="16.5" customHeight="1" x14ac:dyDescent="0.6">
      <c r="C508" s="20"/>
    </row>
    <row r="509" spans="3:3" ht="16.5" customHeight="1" x14ac:dyDescent="0.6">
      <c r="C509" s="20"/>
    </row>
    <row r="510" spans="3:3" ht="16.5" customHeight="1" x14ac:dyDescent="0.6">
      <c r="C510" s="20"/>
    </row>
    <row r="511" spans="3:3" ht="16.5" customHeight="1" x14ac:dyDescent="0.6">
      <c r="C511" s="20"/>
    </row>
    <row r="512" spans="3:3" ht="16.5" customHeight="1" x14ac:dyDescent="0.6">
      <c r="C512" s="20"/>
    </row>
    <row r="513" spans="3:3" ht="16.5" customHeight="1" x14ac:dyDescent="0.6">
      <c r="C513" s="20"/>
    </row>
    <row r="514" spans="3:3" ht="16.5" customHeight="1" x14ac:dyDescent="0.6">
      <c r="C514" s="20"/>
    </row>
    <row r="515" spans="3:3" ht="16.5" customHeight="1" x14ac:dyDescent="0.6">
      <c r="C515" s="20"/>
    </row>
    <row r="516" spans="3:3" ht="16.5" customHeight="1" x14ac:dyDescent="0.6">
      <c r="C516" s="20"/>
    </row>
    <row r="517" spans="3:3" ht="16.5" customHeight="1" x14ac:dyDescent="0.6">
      <c r="C517" s="20"/>
    </row>
    <row r="518" spans="3:3" ht="16.5" customHeight="1" x14ac:dyDescent="0.6">
      <c r="C518" s="20"/>
    </row>
    <row r="519" spans="3:3" ht="16.5" customHeight="1" x14ac:dyDescent="0.6">
      <c r="C519" s="20"/>
    </row>
    <row r="520" spans="3:3" ht="16.5" customHeight="1" x14ac:dyDescent="0.6">
      <c r="C520" s="20"/>
    </row>
    <row r="521" spans="3:3" ht="16.5" customHeight="1" x14ac:dyDescent="0.6">
      <c r="C521" s="20"/>
    </row>
    <row r="522" spans="3:3" ht="16.5" customHeight="1" x14ac:dyDescent="0.6">
      <c r="C522" s="20"/>
    </row>
    <row r="523" spans="3:3" ht="16.5" customHeight="1" x14ac:dyDescent="0.6">
      <c r="C523" s="20"/>
    </row>
    <row r="524" spans="3:3" ht="16.5" customHeight="1" x14ac:dyDescent="0.6">
      <c r="C524" s="20"/>
    </row>
    <row r="525" spans="3:3" ht="16.5" customHeight="1" x14ac:dyDescent="0.6">
      <c r="C525" s="20"/>
    </row>
    <row r="526" spans="3:3" ht="16.5" customHeight="1" x14ac:dyDescent="0.6">
      <c r="C526" s="20"/>
    </row>
    <row r="527" spans="3:3" ht="16.5" customHeight="1" x14ac:dyDescent="0.6">
      <c r="C527" s="20"/>
    </row>
    <row r="528" spans="3:3" ht="16.5" customHeight="1" x14ac:dyDescent="0.6">
      <c r="C528" s="20"/>
    </row>
    <row r="529" spans="3:3" ht="16.5" customHeight="1" x14ac:dyDescent="0.6">
      <c r="C529" s="20"/>
    </row>
    <row r="530" spans="3:3" ht="16.5" customHeight="1" x14ac:dyDescent="0.6">
      <c r="C530" s="20"/>
    </row>
    <row r="531" spans="3:3" ht="16.5" customHeight="1" x14ac:dyDescent="0.6">
      <c r="C531" s="20"/>
    </row>
    <row r="532" spans="3:3" ht="16.5" customHeight="1" x14ac:dyDescent="0.6">
      <c r="C532" s="20"/>
    </row>
    <row r="533" spans="3:3" ht="16.5" customHeight="1" x14ac:dyDescent="0.6">
      <c r="C533" s="20"/>
    </row>
    <row r="534" spans="3:3" ht="16.5" customHeight="1" x14ac:dyDescent="0.6">
      <c r="C534" s="20"/>
    </row>
    <row r="535" spans="3:3" ht="16.5" customHeight="1" x14ac:dyDescent="0.6">
      <c r="C535" s="20"/>
    </row>
    <row r="536" spans="3:3" ht="16.5" customHeight="1" x14ac:dyDescent="0.6">
      <c r="C536" s="20"/>
    </row>
    <row r="537" spans="3:3" ht="16.5" customHeight="1" x14ac:dyDescent="0.6">
      <c r="C537" s="20"/>
    </row>
    <row r="538" spans="3:3" ht="16.5" customHeight="1" x14ac:dyDescent="0.6">
      <c r="C538" s="20"/>
    </row>
    <row r="539" spans="3:3" ht="16.5" customHeight="1" x14ac:dyDescent="0.6">
      <c r="C539" s="20"/>
    </row>
    <row r="540" spans="3:3" ht="16.5" customHeight="1" x14ac:dyDescent="0.6">
      <c r="C540" s="20"/>
    </row>
    <row r="541" spans="3:3" ht="16.5" customHeight="1" x14ac:dyDescent="0.6">
      <c r="C541" s="20"/>
    </row>
    <row r="542" spans="3:3" ht="16.5" customHeight="1" x14ac:dyDescent="0.6">
      <c r="C542" s="20"/>
    </row>
    <row r="543" spans="3:3" ht="16.5" customHeight="1" x14ac:dyDescent="0.6">
      <c r="C543" s="20"/>
    </row>
    <row r="544" spans="3:3" ht="16.5" customHeight="1" x14ac:dyDescent="0.6">
      <c r="C544" s="20"/>
    </row>
    <row r="545" spans="3:3" ht="16.5" customHeight="1" x14ac:dyDescent="0.6">
      <c r="C545" s="20"/>
    </row>
    <row r="546" spans="3:3" ht="16.5" customHeight="1" x14ac:dyDescent="0.6">
      <c r="C546" s="20"/>
    </row>
    <row r="547" spans="3:3" ht="16.5" customHeight="1" x14ac:dyDescent="0.6">
      <c r="C547" s="20"/>
    </row>
    <row r="548" spans="3:3" ht="16.5" customHeight="1" x14ac:dyDescent="0.6">
      <c r="C548" s="20"/>
    </row>
    <row r="549" spans="3:3" ht="16.5" customHeight="1" x14ac:dyDescent="0.6">
      <c r="C549" s="20"/>
    </row>
    <row r="550" spans="3:3" ht="16.5" customHeight="1" x14ac:dyDescent="0.6">
      <c r="C550" s="20"/>
    </row>
    <row r="551" spans="3:3" ht="16.5" customHeight="1" x14ac:dyDescent="0.6">
      <c r="C551" s="20"/>
    </row>
    <row r="552" spans="3:3" ht="16.5" customHeight="1" x14ac:dyDescent="0.6">
      <c r="C552" s="20"/>
    </row>
    <row r="553" spans="3:3" ht="16.5" customHeight="1" x14ac:dyDescent="0.6">
      <c r="C553" s="20"/>
    </row>
    <row r="554" spans="3:3" ht="16.5" customHeight="1" x14ac:dyDescent="0.6">
      <c r="C554" s="20"/>
    </row>
    <row r="555" spans="3:3" ht="16.5" customHeight="1" x14ac:dyDescent="0.6">
      <c r="C555" s="20"/>
    </row>
    <row r="556" spans="3:3" ht="16.5" customHeight="1" x14ac:dyDescent="0.6">
      <c r="C556" s="20"/>
    </row>
    <row r="557" spans="3:3" ht="16.5" customHeight="1" x14ac:dyDescent="0.6">
      <c r="C557" s="20"/>
    </row>
    <row r="558" spans="3:3" ht="16.5" customHeight="1" x14ac:dyDescent="0.6">
      <c r="C558" s="20"/>
    </row>
    <row r="559" spans="3:3" ht="16.5" customHeight="1" x14ac:dyDescent="0.6">
      <c r="C559" s="20"/>
    </row>
    <row r="560" spans="3:3" ht="16.5" customHeight="1" x14ac:dyDescent="0.6">
      <c r="C560" s="20"/>
    </row>
    <row r="561" spans="3:3" ht="16.5" customHeight="1" x14ac:dyDescent="0.6">
      <c r="C561" s="20"/>
    </row>
    <row r="562" spans="3:3" ht="16.5" customHeight="1" x14ac:dyDescent="0.6">
      <c r="C562" s="20"/>
    </row>
    <row r="563" spans="3:3" ht="16.5" customHeight="1" x14ac:dyDescent="0.6">
      <c r="C563" s="20"/>
    </row>
    <row r="564" spans="3:3" ht="16.5" customHeight="1" x14ac:dyDescent="0.6">
      <c r="C564" s="20"/>
    </row>
    <row r="565" spans="3:3" ht="16.5" customHeight="1" x14ac:dyDescent="0.6">
      <c r="C565" s="20"/>
    </row>
    <row r="566" spans="3:3" ht="16.5" customHeight="1" x14ac:dyDescent="0.6">
      <c r="C566" s="20"/>
    </row>
    <row r="567" spans="3:3" ht="16.5" customHeight="1" x14ac:dyDescent="0.6">
      <c r="C567" s="20"/>
    </row>
    <row r="568" spans="3:3" ht="16.5" customHeight="1" x14ac:dyDescent="0.6">
      <c r="C568" s="20"/>
    </row>
    <row r="569" spans="3:3" ht="16.5" customHeight="1" x14ac:dyDescent="0.6">
      <c r="C569" s="20"/>
    </row>
    <row r="570" spans="3:3" ht="16.5" customHeight="1" x14ac:dyDescent="0.6">
      <c r="C570" s="20"/>
    </row>
    <row r="571" spans="3:3" ht="16.5" customHeight="1" x14ac:dyDescent="0.6">
      <c r="C571" s="20"/>
    </row>
    <row r="572" spans="3:3" ht="16.5" customHeight="1" x14ac:dyDescent="0.6">
      <c r="C572" s="20"/>
    </row>
    <row r="573" spans="3:3" ht="16.5" customHeight="1" x14ac:dyDescent="0.6">
      <c r="C573" s="20"/>
    </row>
    <row r="574" spans="3:3" ht="16.5" customHeight="1" x14ac:dyDescent="0.6">
      <c r="C574" s="20"/>
    </row>
    <row r="575" spans="3:3" ht="16.5" customHeight="1" x14ac:dyDescent="0.6">
      <c r="C575" s="20"/>
    </row>
    <row r="576" spans="3:3" ht="16.5" customHeight="1" x14ac:dyDescent="0.6">
      <c r="C576" s="20"/>
    </row>
    <row r="577" spans="3:3" ht="16.5" customHeight="1" x14ac:dyDescent="0.6">
      <c r="C577" s="20"/>
    </row>
    <row r="578" spans="3:3" ht="16.5" customHeight="1" x14ac:dyDescent="0.6">
      <c r="C578" s="20"/>
    </row>
    <row r="579" spans="3:3" ht="16.5" customHeight="1" x14ac:dyDescent="0.6">
      <c r="C579" s="20"/>
    </row>
    <row r="580" spans="3:3" ht="16.5" customHeight="1" x14ac:dyDescent="0.6">
      <c r="C580" s="20"/>
    </row>
    <row r="581" spans="3:3" ht="16.5" customHeight="1" x14ac:dyDescent="0.6">
      <c r="C581" s="20"/>
    </row>
    <row r="582" spans="3:3" ht="16.5" customHeight="1" x14ac:dyDescent="0.6">
      <c r="C582" s="20"/>
    </row>
    <row r="583" spans="3:3" ht="16.5" customHeight="1" x14ac:dyDescent="0.6">
      <c r="C583" s="20"/>
    </row>
    <row r="584" spans="3:3" ht="16.5" customHeight="1" x14ac:dyDescent="0.6">
      <c r="C584" s="20"/>
    </row>
    <row r="585" spans="3:3" ht="16.5" customHeight="1" x14ac:dyDescent="0.6">
      <c r="C585" s="20"/>
    </row>
    <row r="586" spans="3:3" ht="16.5" customHeight="1" x14ac:dyDescent="0.6">
      <c r="C586" s="20"/>
    </row>
    <row r="587" spans="3:3" ht="16.5" customHeight="1" x14ac:dyDescent="0.6">
      <c r="C587" s="20"/>
    </row>
    <row r="588" spans="3:3" ht="16.5" customHeight="1" x14ac:dyDescent="0.6">
      <c r="C588" s="20"/>
    </row>
    <row r="589" spans="3:3" ht="16.5" customHeight="1" x14ac:dyDescent="0.6">
      <c r="C589" s="20"/>
    </row>
    <row r="590" spans="3:3" ht="16.5" customHeight="1" x14ac:dyDescent="0.6">
      <c r="C590" s="20"/>
    </row>
    <row r="591" spans="3:3" ht="16.5" customHeight="1" x14ac:dyDescent="0.6">
      <c r="C591" s="20"/>
    </row>
    <row r="592" spans="3:3" ht="16.5" customHeight="1" x14ac:dyDescent="0.6">
      <c r="C592" s="20"/>
    </row>
    <row r="593" spans="3:3" ht="16.5" customHeight="1" x14ac:dyDescent="0.6">
      <c r="C593" s="20"/>
    </row>
    <row r="594" spans="3:3" ht="16.5" customHeight="1" x14ac:dyDescent="0.6">
      <c r="C594" s="20"/>
    </row>
    <row r="595" spans="3:3" ht="16.5" customHeight="1" x14ac:dyDescent="0.6">
      <c r="C595" s="20"/>
    </row>
    <row r="596" spans="3:3" ht="16.5" customHeight="1" x14ac:dyDescent="0.6">
      <c r="C596" s="20"/>
    </row>
    <row r="597" spans="3:3" ht="16.5" customHeight="1" x14ac:dyDescent="0.6">
      <c r="C597" s="20"/>
    </row>
    <row r="598" spans="3:3" ht="16.5" customHeight="1" x14ac:dyDescent="0.6">
      <c r="C598" s="20"/>
    </row>
    <row r="599" spans="3:3" ht="16.5" customHeight="1" x14ac:dyDescent="0.6">
      <c r="C599" s="20"/>
    </row>
    <row r="600" spans="3:3" ht="16.5" customHeight="1" x14ac:dyDescent="0.6">
      <c r="C600" s="20"/>
    </row>
    <row r="601" spans="3:3" ht="16.5" customHeight="1" x14ac:dyDescent="0.6">
      <c r="C601" s="20"/>
    </row>
    <row r="602" spans="3:3" ht="16.5" customHeight="1" x14ac:dyDescent="0.6">
      <c r="C602" s="20"/>
    </row>
    <row r="603" spans="3:3" ht="16.5" customHeight="1" x14ac:dyDescent="0.6">
      <c r="C603" s="20"/>
    </row>
    <row r="604" spans="3:3" ht="16.5" customHeight="1" x14ac:dyDescent="0.6">
      <c r="C604" s="20"/>
    </row>
    <row r="605" spans="3:3" ht="16.5" customHeight="1" x14ac:dyDescent="0.6">
      <c r="C605" s="20"/>
    </row>
    <row r="606" spans="3:3" ht="16.5" customHeight="1" x14ac:dyDescent="0.6">
      <c r="C606" s="20"/>
    </row>
    <row r="607" spans="3:3" ht="16.5" customHeight="1" x14ac:dyDescent="0.6">
      <c r="C607" s="20"/>
    </row>
    <row r="608" spans="3:3" ht="16.5" customHeight="1" x14ac:dyDescent="0.6">
      <c r="C608" s="20"/>
    </row>
    <row r="609" spans="3:3" ht="16.5" customHeight="1" x14ac:dyDescent="0.6">
      <c r="C609" s="20"/>
    </row>
    <row r="610" spans="3:3" ht="16.5" customHeight="1" x14ac:dyDescent="0.6">
      <c r="C610" s="20"/>
    </row>
    <row r="611" spans="3:3" ht="16.5" customHeight="1" x14ac:dyDescent="0.6">
      <c r="C611" s="20"/>
    </row>
    <row r="612" spans="3:3" ht="16.5" customHeight="1" x14ac:dyDescent="0.6">
      <c r="C612" s="20"/>
    </row>
    <row r="613" spans="3:3" ht="16.5" customHeight="1" x14ac:dyDescent="0.6">
      <c r="C613" s="20"/>
    </row>
    <row r="614" spans="3:3" ht="16.5" customHeight="1" x14ac:dyDescent="0.6">
      <c r="C614" s="20"/>
    </row>
    <row r="615" spans="3:3" ht="16.5" customHeight="1" x14ac:dyDescent="0.6">
      <c r="C615" s="20"/>
    </row>
    <row r="616" spans="3:3" ht="16.5" customHeight="1" x14ac:dyDescent="0.6">
      <c r="C616" s="20"/>
    </row>
    <row r="617" spans="3:3" ht="16.5" customHeight="1" x14ac:dyDescent="0.6">
      <c r="C617" s="20"/>
    </row>
    <row r="618" spans="3:3" ht="16.5" customHeight="1" x14ac:dyDescent="0.6">
      <c r="C618" s="20"/>
    </row>
    <row r="619" spans="3:3" ht="16.5" customHeight="1" x14ac:dyDescent="0.6">
      <c r="C619" s="20"/>
    </row>
    <row r="620" spans="3:3" ht="16.5" customHeight="1" x14ac:dyDescent="0.6">
      <c r="C620" s="20"/>
    </row>
    <row r="621" spans="3:3" ht="16.5" customHeight="1" x14ac:dyDescent="0.6">
      <c r="C621" s="20"/>
    </row>
    <row r="622" spans="3:3" ht="16.5" customHeight="1" x14ac:dyDescent="0.6">
      <c r="C622" s="20"/>
    </row>
    <row r="623" spans="3:3" ht="16.5" customHeight="1" x14ac:dyDescent="0.6">
      <c r="C623" s="20"/>
    </row>
    <row r="624" spans="3:3" ht="16.5" customHeight="1" x14ac:dyDescent="0.6">
      <c r="C624" s="20"/>
    </row>
    <row r="625" spans="3:3" ht="16.5" customHeight="1" x14ac:dyDescent="0.6">
      <c r="C625" s="20"/>
    </row>
    <row r="626" spans="3:3" ht="16.5" customHeight="1" x14ac:dyDescent="0.6">
      <c r="C626" s="20"/>
    </row>
    <row r="627" spans="3:3" ht="16.5" customHeight="1" x14ac:dyDescent="0.6">
      <c r="C627" s="20"/>
    </row>
    <row r="628" spans="3:3" ht="16.5" customHeight="1" x14ac:dyDescent="0.6">
      <c r="C628" s="20"/>
    </row>
    <row r="629" spans="3:3" ht="16.5" customHeight="1" x14ac:dyDescent="0.6">
      <c r="C629" s="20"/>
    </row>
    <row r="630" spans="3:3" ht="16.5" customHeight="1" x14ac:dyDescent="0.6">
      <c r="C630" s="20"/>
    </row>
    <row r="631" spans="3:3" ht="16.5" customHeight="1" x14ac:dyDescent="0.6">
      <c r="C631" s="20"/>
    </row>
    <row r="632" spans="3:3" ht="16.5" customHeight="1" x14ac:dyDescent="0.6">
      <c r="C632" s="20"/>
    </row>
    <row r="633" spans="3:3" ht="16.5" customHeight="1" x14ac:dyDescent="0.6">
      <c r="C633" s="20"/>
    </row>
    <row r="634" spans="3:3" ht="16.5" customHeight="1" x14ac:dyDescent="0.6">
      <c r="C634" s="20"/>
    </row>
    <row r="635" spans="3:3" ht="16.5" customHeight="1" x14ac:dyDescent="0.6">
      <c r="C635" s="20"/>
    </row>
    <row r="636" spans="3:3" ht="16.5" customHeight="1" x14ac:dyDescent="0.6">
      <c r="C636" s="20"/>
    </row>
    <row r="637" spans="3:3" ht="16.5" customHeight="1" x14ac:dyDescent="0.6">
      <c r="C637" s="20"/>
    </row>
    <row r="638" spans="3:3" ht="16.5" customHeight="1" x14ac:dyDescent="0.6">
      <c r="C638" s="20"/>
    </row>
    <row r="639" spans="3:3" ht="16.5" customHeight="1" x14ac:dyDescent="0.6">
      <c r="C639" s="20"/>
    </row>
    <row r="640" spans="3:3" ht="16.5" customHeight="1" x14ac:dyDescent="0.6">
      <c r="C640" s="20"/>
    </row>
    <row r="641" spans="3:3" ht="16.5" customHeight="1" x14ac:dyDescent="0.6">
      <c r="C641" s="20"/>
    </row>
    <row r="642" spans="3:3" ht="16.5" customHeight="1" x14ac:dyDescent="0.6">
      <c r="C642" s="20"/>
    </row>
    <row r="643" spans="3:3" ht="16.5" customHeight="1" x14ac:dyDescent="0.6">
      <c r="C643" s="20"/>
    </row>
    <row r="644" spans="3:3" ht="16.5" customHeight="1" x14ac:dyDescent="0.6">
      <c r="C644" s="20"/>
    </row>
    <row r="645" spans="3:3" ht="16.5" customHeight="1" x14ac:dyDescent="0.6">
      <c r="C645" s="20"/>
    </row>
    <row r="646" spans="3:3" ht="16.5" customHeight="1" x14ac:dyDescent="0.6">
      <c r="C646" s="20"/>
    </row>
    <row r="647" spans="3:3" ht="16.5" customHeight="1" x14ac:dyDescent="0.6">
      <c r="C647" s="20"/>
    </row>
    <row r="648" spans="3:3" ht="16.5" customHeight="1" x14ac:dyDescent="0.6">
      <c r="C648" s="20"/>
    </row>
    <row r="649" spans="3:3" ht="16.5" customHeight="1" x14ac:dyDescent="0.6">
      <c r="C649" s="20"/>
    </row>
    <row r="650" spans="3:3" ht="16.5" customHeight="1" x14ac:dyDescent="0.6">
      <c r="C650" s="20"/>
    </row>
    <row r="651" spans="3:3" ht="16.5" customHeight="1" x14ac:dyDescent="0.6">
      <c r="C651" s="20"/>
    </row>
    <row r="652" spans="3:3" ht="16.5" customHeight="1" x14ac:dyDescent="0.6">
      <c r="C652" s="20"/>
    </row>
    <row r="653" spans="3:3" ht="16.5" customHeight="1" x14ac:dyDescent="0.6">
      <c r="C653" s="20"/>
    </row>
    <row r="654" spans="3:3" ht="16.5" customHeight="1" x14ac:dyDescent="0.6">
      <c r="C654" s="20"/>
    </row>
    <row r="655" spans="3:3" ht="16.5" customHeight="1" x14ac:dyDescent="0.6">
      <c r="C655" s="20"/>
    </row>
    <row r="656" spans="3:3" ht="16.5" customHeight="1" x14ac:dyDescent="0.6">
      <c r="C656" s="20"/>
    </row>
    <row r="657" spans="3:3" ht="16.5" customHeight="1" x14ac:dyDescent="0.6">
      <c r="C657" s="20"/>
    </row>
    <row r="658" spans="3:3" ht="16.5" customHeight="1" x14ac:dyDescent="0.6">
      <c r="C658" s="20"/>
    </row>
    <row r="659" spans="3:3" ht="16.5" customHeight="1" x14ac:dyDescent="0.6">
      <c r="C659" s="20"/>
    </row>
    <row r="660" spans="3:3" ht="16.5" customHeight="1" x14ac:dyDescent="0.6">
      <c r="C660" s="20"/>
    </row>
    <row r="661" spans="3:3" ht="16.5" customHeight="1" x14ac:dyDescent="0.6">
      <c r="C661" s="20"/>
    </row>
    <row r="662" spans="3:3" ht="16.5" customHeight="1" x14ac:dyDescent="0.6">
      <c r="C662" s="20"/>
    </row>
    <row r="663" spans="3:3" ht="16.5" customHeight="1" x14ac:dyDescent="0.6">
      <c r="C663" s="20"/>
    </row>
    <row r="664" spans="3:3" ht="16.5" customHeight="1" x14ac:dyDescent="0.6">
      <c r="C664" s="20"/>
    </row>
    <row r="665" spans="3:3" ht="16.5" customHeight="1" x14ac:dyDescent="0.6">
      <c r="C665" s="20"/>
    </row>
    <row r="666" spans="3:3" ht="16.5" customHeight="1" x14ac:dyDescent="0.6">
      <c r="C666" s="20"/>
    </row>
    <row r="667" spans="3:3" ht="16.5" customHeight="1" x14ac:dyDescent="0.6">
      <c r="C667" s="20"/>
    </row>
    <row r="668" spans="3:3" ht="16.5" customHeight="1" x14ac:dyDescent="0.6">
      <c r="C668" s="20"/>
    </row>
    <row r="669" spans="3:3" ht="16.5" customHeight="1" x14ac:dyDescent="0.6">
      <c r="C669" s="20"/>
    </row>
    <row r="670" spans="3:3" ht="16.5" customHeight="1" x14ac:dyDescent="0.6">
      <c r="C670" s="20"/>
    </row>
    <row r="671" spans="3:3" ht="16.5" customHeight="1" x14ac:dyDescent="0.6">
      <c r="C671" s="20"/>
    </row>
    <row r="672" spans="3:3" ht="16.5" customHeight="1" x14ac:dyDescent="0.6">
      <c r="C672" s="20"/>
    </row>
    <row r="673" spans="3:3" ht="16.5" customHeight="1" x14ac:dyDescent="0.6">
      <c r="C673" s="20"/>
    </row>
    <row r="674" spans="3:3" ht="16.5" customHeight="1" x14ac:dyDescent="0.6">
      <c r="C674" s="20"/>
    </row>
    <row r="675" spans="3:3" ht="16.5" customHeight="1" x14ac:dyDescent="0.6">
      <c r="C675" s="20"/>
    </row>
    <row r="676" spans="3:3" ht="16.5" customHeight="1" x14ac:dyDescent="0.6">
      <c r="C676" s="20"/>
    </row>
    <row r="677" spans="3:3" ht="16.5" customHeight="1" x14ac:dyDescent="0.6">
      <c r="C677" s="20"/>
    </row>
    <row r="678" spans="3:3" ht="16.5" customHeight="1" x14ac:dyDescent="0.6">
      <c r="C678" s="20"/>
    </row>
    <row r="679" spans="3:3" ht="16.5" customHeight="1" x14ac:dyDescent="0.6">
      <c r="C679" s="20"/>
    </row>
    <row r="680" spans="3:3" ht="16.5" customHeight="1" x14ac:dyDescent="0.6">
      <c r="C680" s="20"/>
    </row>
    <row r="681" spans="3:3" ht="16.5" customHeight="1" x14ac:dyDescent="0.6">
      <c r="C681" s="20"/>
    </row>
    <row r="682" spans="3:3" ht="16.5" customHeight="1" x14ac:dyDescent="0.6">
      <c r="C682" s="20"/>
    </row>
    <row r="683" spans="3:3" ht="16.5" customHeight="1" x14ac:dyDescent="0.6">
      <c r="C683" s="20"/>
    </row>
    <row r="684" spans="3:3" ht="16.5" customHeight="1" x14ac:dyDescent="0.6">
      <c r="C684" s="20"/>
    </row>
    <row r="685" spans="3:3" ht="16.5" customHeight="1" x14ac:dyDescent="0.6">
      <c r="C685" s="20"/>
    </row>
    <row r="686" spans="3:3" ht="16.5" customHeight="1" x14ac:dyDescent="0.6">
      <c r="C686" s="20"/>
    </row>
    <row r="687" spans="3:3" ht="16.5" customHeight="1" x14ac:dyDescent="0.6">
      <c r="C687" s="20"/>
    </row>
    <row r="688" spans="3:3" ht="16.5" customHeight="1" x14ac:dyDescent="0.6">
      <c r="C688" s="20"/>
    </row>
    <row r="689" spans="3:3" ht="16.5" customHeight="1" x14ac:dyDescent="0.6">
      <c r="C689" s="20"/>
    </row>
    <row r="690" spans="3:3" ht="16.5" customHeight="1" x14ac:dyDescent="0.6">
      <c r="C690" s="20"/>
    </row>
    <row r="691" spans="3:3" ht="16.5" customHeight="1" x14ac:dyDescent="0.6">
      <c r="C691" s="20"/>
    </row>
    <row r="692" spans="3:3" ht="16.5" customHeight="1" x14ac:dyDescent="0.6">
      <c r="C692" s="20"/>
    </row>
    <row r="693" spans="3:3" ht="16.5" customHeight="1" x14ac:dyDescent="0.6">
      <c r="C693" s="20"/>
    </row>
    <row r="694" spans="3:3" ht="16.5" customHeight="1" x14ac:dyDescent="0.6">
      <c r="C694" s="20"/>
    </row>
    <row r="695" spans="3:3" ht="16.5" customHeight="1" x14ac:dyDescent="0.6">
      <c r="C695" s="20"/>
    </row>
    <row r="696" spans="3:3" ht="16.5" customHeight="1" x14ac:dyDescent="0.6">
      <c r="C696" s="20"/>
    </row>
    <row r="697" spans="3:3" ht="16.5" customHeight="1" x14ac:dyDescent="0.6">
      <c r="C697" s="20"/>
    </row>
    <row r="698" spans="3:3" ht="16.5" customHeight="1" x14ac:dyDescent="0.6">
      <c r="C698" s="20"/>
    </row>
    <row r="699" spans="3:3" ht="16.5" customHeight="1" x14ac:dyDescent="0.6">
      <c r="C699" s="20"/>
    </row>
    <row r="700" spans="3:3" ht="16.5" customHeight="1" x14ac:dyDescent="0.6">
      <c r="C700" s="20"/>
    </row>
    <row r="701" spans="3:3" ht="16.5" customHeight="1" x14ac:dyDescent="0.6">
      <c r="C701" s="20"/>
    </row>
    <row r="702" spans="3:3" ht="16.5" customHeight="1" x14ac:dyDescent="0.6">
      <c r="C702" s="20"/>
    </row>
    <row r="703" spans="3:3" ht="16.5" customHeight="1" x14ac:dyDescent="0.6">
      <c r="C703" s="20"/>
    </row>
    <row r="704" spans="3:3" ht="16.5" customHeight="1" x14ac:dyDescent="0.6">
      <c r="C704" s="20"/>
    </row>
    <row r="705" spans="3:3" ht="16.5" customHeight="1" x14ac:dyDescent="0.6">
      <c r="C705" s="20"/>
    </row>
    <row r="706" spans="3:3" ht="16.5" customHeight="1" x14ac:dyDescent="0.6">
      <c r="C706" s="20"/>
    </row>
    <row r="707" spans="3:3" ht="16.5" customHeight="1" x14ac:dyDescent="0.6">
      <c r="C707" s="20"/>
    </row>
    <row r="708" spans="3:3" ht="16.5" customHeight="1" x14ac:dyDescent="0.6">
      <c r="C708" s="20"/>
    </row>
    <row r="709" spans="3:3" ht="16.5" customHeight="1" x14ac:dyDescent="0.6">
      <c r="C709" s="20"/>
    </row>
    <row r="710" spans="3:3" ht="16.5" customHeight="1" x14ac:dyDescent="0.6">
      <c r="C710" s="20"/>
    </row>
    <row r="711" spans="3:3" ht="16.5" customHeight="1" x14ac:dyDescent="0.6">
      <c r="C711" s="20"/>
    </row>
    <row r="712" spans="3:3" ht="16.5" customHeight="1" x14ac:dyDescent="0.6">
      <c r="C712" s="20"/>
    </row>
    <row r="713" spans="3:3" ht="16.5" customHeight="1" x14ac:dyDescent="0.6">
      <c r="C713" s="20"/>
    </row>
    <row r="714" spans="3:3" ht="16.5" customHeight="1" x14ac:dyDescent="0.6">
      <c r="C714" s="20"/>
    </row>
    <row r="715" spans="3:3" ht="16.5" customHeight="1" x14ac:dyDescent="0.6">
      <c r="C715" s="20"/>
    </row>
    <row r="716" spans="3:3" ht="16.5" customHeight="1" x14ac:dyDescent="0.6">
      <c r="C716" s="20"/>
    </row>
    <row r="717" spans="3:3" ht="16.5" customHeight="1" x14ac:dyDescent="0.6">
      <c r="C717" s="20"/>
    </row>
    <row r="718" spans="3:3" ht="16.5" customHeight="1" x14ac:dyDescent="0.6">
      <c r="C718" s="20"/>
    </row>
    <row r="719" spans="3:3" ht="16.5" customHeight="1" x14ac:dyDescent="0.6">
      <c r="C719" s="20"/>
    </row>
    <row r="720" spans="3:3" ht="16.5" customHeight="1" x14ac:dyDescent="0.6">
      <c r="C720" s="20"/>
    </row>
    <row r="721" spans="3:3" ht="16.5" customHeight="1" x14ac:dyDescent="0.6">
      <c r="C721" s="20"/>
    </row>
    <row r="722" spans="3:3" ht="16.5" customHeight="1" x14ac:dyDescent="0.6">
      <c r="C722" s="20"/>
    </row>
    <row r="723" spans="3:3" ht="16.5" customHeight="1" x14ac:dyDescent="0.6">
      <c r="C723" s="20"/>
    </row>
    <row r="724" spans="3:3" ht="16.5" customHeight="1" x14ac:dyDescent="0.6">
      <c r="C724" s="20"/>
    </row>
    <row r="725" spans="3:3" ht="16.5" customHeight="1" x14ac:dyDescent="0.6">
      <c r="C725" s="20"/>
    </row>
    <row r="726" spans="3:3" ht="16.5" customHeight="1" x14ac:dyDescent="0.6">
      <c r="C726" s="20"/>
    </row>
    <row r="727" spans="3:3" ht="16.5" customHeight="1" x14ac:dyDescent="0.6">
      <c r="C727" s="20"/>
    </row>
    <row r="728" spans="3:3" ht="16.5" customHeight="1" x14ac:dyDescent="0.6">
      <c r="C728" s="20"/>
    </row>
    <row r="729" spans="3:3" ht="16.5" customHeight="1" x14ac:dyDescent="0.6">
      <c r="C729" s="20"/>
    </row>
    <row r="730" spans="3:3" ht="16.5" customHeight="1" x14ac:dyDescent="0.6">
      <c r="C730" s="20"/>
    </row>
    <row r="731" spans="3:3" ht="16.5" customHeight="1" x14ac:dyDescent="0.6">
      <c r="C731" s="20"/>
    </row>
    <row r="732" spans="3:3" ht="16.5" customHeight="1" x14ac:dyDescent="0.6">
      <c r="C732" s="20"/>
    </row>
    <row r="733" spans="3:3" ht="16.5" customHeight="1" x14ac:dyDescent="0.6">
      <c r="C733" s="20"/>
    </row>
    <row r="734" spans="3:3" ht="16.5" customHeight="1" x14ac:dyDescent="0.6">
      <c r="C734" s="20"/>
    </row>
    <row r="735" spans="3:3" ht="16.5" customHeight="1" x14ac:dyDescent="0.6">
      <c r="C735" s="20"/>
    </row>
    <row r="736" spans="3:3" ht="16.5" customHeight="1" x14ac:dyDescent="0.6">
      <c r="C736" s="20"/>
    </row>
    <row r="737" spans="3:3" ht="16.5" customHeight="1" x14ac:dyDescent="0.6">
      <c r="C737" s="20"/>
    </row>
    <row r="738" spans="3:3" ht="16.5" customHeight="1" x14ac:dyDescent="0.6">
      <c r="C738" s="20"/>
    </row>
    <row r="739" spans="3:3" ht="16.5" customHeight="1" x14ac:dyDescent="0.6">
      <c r="C739" s="20"/>
    </row>
    <row r="740" spans="3:3" ht="16.5" customHeight="1" x14ac:dyDescent="0.6">
      <c r="C740" s="20"/>
    </row>
    <row r="741" spans="3:3" ht="16.5" customHeight="1" x14ac:dyDescent="0.6">
      <c r="C741" s="20"/>
    </row>
    <row r="742" spans="3:3" ht="16.5" customHeight="1" x14ac:dyDescent="0.6">
      <c r="C742" s="20"/>
    </row>
    <row r="743" spans="3:3" ht="16.5" customHeight="1" x14ac:dyDescent="0.6">
      <c r="C743" s="20"/>
    </row>
    <row r="744" spans="3:3" ht="16.5" customHeight="1" x14ac:dyDescent="0.6">
      <c r="C744" s="20"/>
    </row>
    <row r="745" spans="3:3" ht="16.5" customHeight="1" x14ac:dyDescent="0.6">
      <c r="C745" s="20"/>
    </row>
    <row r="746" spans="3:3" ht="16.5" customHeight="1" x14ac:dyDescent="0.6">
      <c r="C746" s="20"/>
    </row>
    <row r="747" spans="3:3" ht="16.5" customHeight="1" x14ac:dyDescent="0.6">
      <c r="C747" s="20"/>
    </row>
    <row r="748" spans="3:3" ht="16.5" customHeight="1" x14ac:dyDescent="0.6">
      <c r="C748" s="20"/>
    </row>
    <row r="749" spans="3:3" ht="16.5" customHeight="1" x14ac:dyDescent="0.6">
      <c r="C749" s="20"/>
    </row>
    <row r="750" spans="3:3" ht="16.5" customHeight="1" x14ac:dyDescent="0.6">
      <c r="C750" s="20"/>
    </row>
    <row r="751" spans="3:3" ht="16.5" customHeight="1" x14ac:dyDescent="0.6">
      <c r="C751" s="20"/>
    </row>
    <row r="752" spans="3:3" ht="16.5" customHeight="1" x14ac:dyDescent="0.6">
      <c r="C752" s="20"/>
    </row>
    <row r="753" spans="3:3" ht="16.5" customHeight="1" x14ac:dyDescent="0.6">
      <c r="C753" s="20"/>
    </row>
    <row r="754" spans="3:3" ht="16.5" customHeight="1" x14ac:dyDescent="0.6">
      <c r="C754" s="20"/>
    </row>
    <row r="755" spans="3:3" ht="16.5" customHeight="1" x14ac:dyDescent="0.6">
      <c r="C755" s="20"/>
    </row>
    <row r="756" spans="3:3" ht="16.5" customHeight="1" x14ac:dyDescent="0.6">
      <c r="C756" s="20"/>
    </row>
    <row r="757" spans="3:3" ht="16.5" customHeight="1" x14ac:dyDescent="0.6">
      <c r="C757" s="20"/>
    </row>
    <row r="758" spans="3:3" ht="16.5" customHeight="1" x14ac:dyDescent="0.6">
      <c r="C758" s="20"/>
    </row>
    <row r="759" spans="3:3" ht="16.5" customHeight="1" x14ac:dyDescent="0.6">
      <c r="C759" s="20"/>
    </row>
    <row r="760" spans="3:3" ht="16.5" customHeight="1" x14ac:dyDescent="0.6">
      <c r="C760" s="20"/>
    </row>
    <row r="761" spans="3:3" ht="16.5" customHeight="1" x14ac:dyDescent="0.6">
      <c r="C761" s="20"/>
    </row>
    <row r="762" spans="3:3" ht="16.5" customHeight="1" x14ac:dyDescent="0.6">
      <c r="C762" s="20"/>
    </row>
    <row r="763" spans="3:3" ht="16.5" customHeight="1" x14ac:dyDescent="0.6">
      <c r="C763" s="20"/>
    </row>
    <row r="764" spans="3:3" ht="16.5" customHeight="1" x14ac:dyDescent="0.6">
      <c r="C764" s="20"/>
    </row>
    <row r="765" spans="3:3" ht="16.5" customHeight="1" x14ac:dyDescent="0.6">
      <c r="C765" s="20"/>
    </row>
    <row r="766" spans="3:3" ht="16.5" customHeight="1" x14ac:dyDescent="0.6">
      <c r="C766" s="20"/>
    </row>
    <row r="767" spans="3:3" ht="16.5" customHeight="1" x14ac:dyDescent="0.6">
      <c r="C767" s="20"/>
    </row>
    <row r="768" spans="3:3" ht="16.5" customHeight="1" x14ac:dyDescent="0.6">
      <c r="C768" s="20"/>
    </row>
    <row r="769" spans="3:3" ht="16.5" customHeight="1" x14ac:dyDescent="0.6">
      <c r="C769" s="20"/>
    </row>
    <row r="770" spans="3:3" ht="16.5" customHeight="1" x14ac:dyDescent="0.6">
      <c r="C770" s="20"/>
    </row>
    <row r="771" spans="3:3" ht="16.5" customHeight="1" x14ac:dyDescent="0.6">
      <c r="C771" s="20"/>
    </row>
    <row r="772" spans="3:3" ht="16.5" customHeight="1" x14ac:dyDescent="0.6">
      <c r="C772" s="20"/>
    </row>
    <row r="773" spans="3:3" ht="16.5" customHeight="1" x14ac:dyDescent="0.6">
      <c r="C773" s="20"/>
    </row>
    <row r="774" spans="3:3" ht="16.5" customHeight="1" x14ac:dyDescent="0.6">
      <c r="C774" s="20"/>
    </row>
    <row r="775" spans="3:3" ht="16.5" customHeight="1" x14ac:dyDescent="0.6">
      <c r="C775" s="20"/>
    </row>
    <row r="776" spans="3:3" ht="16.5" customHeight="1" x14ac:dyDescent="0.6">
      <c r="C776" s="20"/>
    </row>
    <row r="777" spans="3:3" ht="16.5" customHeight="1" x14ac:dyDescent="0.6">
      <c r="C777" s="20"/>
    </row>
    <row r="778" spans="3:3" ht="16.5" customHeight="1" x14ac:dyDescent="0.6">
      <c r="C778" s="20"/>
    </row>
    <row r="779" spans="3:3" ht="16.5" customHeight="1" x14ac:dyDescent="0.6">
      <c r="C779" s="20"/>
    </row>
    <row r="780" spans="3:3" ht="16.5" customHeight="1" x14ac:dyDescent="0.6">
      <c r="C780" s="20"/>
    </row>
    <row r="781" spans="3:3" ht="16.5" customHeight="1" x14ac:dyDescent="0.6">
      <c r="C781" s="20"/>
    </row>
    <row r="782" spans="3:3" ht="16.5" customHeight="1" x14ac:dyDescent="0.6">
      <c r="C782" s="20"/>
    </row>
    <row r="783" spans="3:3" ht="16.5" customHeight="1" x14ac:dyDescent="0.6">
      <c r="C783" s="20"/>
    </row>
    <row r="784" spans="3:3" ht="16.5" customHeight="1" x14ac:dyDescent="0.6">
      <c r="C784" s="20"/>
    </row>
    <row r="785" spans="3:3" ht="16.5" customHeight="1" x14ac:dyDescent="0.6">
      <c r="C785" s="20"/>
    </row>
    <row r="786" spans="3:3" ht="16.5" customHeight="1" x14ac:dyDescent="0.6">
      <c r="C786" s="20"/>
    </row>
    <row r="787" spans="3:3" ht="16.5" customHeight="1" x14ac:dyDescent="0.6">
      <c r="C787" s="20"/>
    </row>
    <row r="788" spans="3:3" ht="16.5" customHeight="1" x14ac:dyDescent="0.6">
      <c r="C788" s="20"/>
    </row>
    <row r="789" spans="3:3" ht="16.5" customHeight="1" x14ac:dyDescent="0.6">
      <c r="C789" s="20"/>
    </row>
    <row r="790" spans="3:3" ht="16.5" customHeight="1" x14ac:dyDescent="0.6">
      <c r="C790" s="20"/>
    </row>
    <row r="791" spans="3:3" ht="16.5" customHeight="1" x14ac:dyDescent="0.6">
      <c r="C791" s="20"/>
    </row>
    <row r="792" spans="3:3" ht="16.5" customHeight="1" x14ac:dyDescent="0.6">
      <c r="C792" s="20"/>
    </row>
    <row r="793" spans="3:3" ht="16.5" customHeight="1" x14ac:dyDescent="0.6">
      <c r="C793" s="20"/>
    </row>
    <row r="794" spans="3:3" ht="16.5" customHeight="1" x14ac:dyDescent="0.6">
      <c r="C794" s="20"/>
    </row>
    <row r="795" spans="3:3" ht="16.5" customHeight="1" x14ac:dyDescent="0.6">
      <c r="C795" s="20"/>
    </row>
    <row r="796" spans="3:3" ht="16.5" customHeight="1" x14ac:dyDescent="0.6">
      <c r="C796" s="20"/>
    </row>
    <row r="797" spans="3:3" ht="16.5" customHeight="1" x14ac:dyDescent="0.6">
      <c r="C797" s="20"/>
    </row>
    <row r="798" spans="3:3" ht="16.5" customHeight="1" x14ac:dyDescent="0.6">
      <c r="C798" s="20"/>
    </row>
    <row r="799" spans="3:3" ht="16.5" customHeight="1" x14ac:dyDescent="0.6">
      <c r="C799" s="20"/>
    </row>
    <row r="800" spans="3:3" ht="16.5" customHeight="1" x14ac:dyDescent="0.6">
      <c r="C800" s="20"/>
    </row>
    <row r="801" spans="3:3" ht="16.5" customHeight="1" x14ac:dyDescent="0.6">
      <c r="C801" s="20"/>
    </row>
    <row r="802" spans="3:3" ht="16.5" customHeight="1" x14ac:dyDescent="0.6">
      <c r="C802" s="20"/>
    </row>
    <row r="803" spans="3:3" ht="16.5" customHeight="1" x14ac:dyDescent="0.6">
      <c r="C803" s="20"/>
    </row>
    <row r="804" spans="3:3" ht="16.5" customHeight="1" x14ac:dyDescent="0.6">
      <c r="C804" s="20"/>
    </row>
    <row r="805" spans="3:3" ht="16.5" customHeight="1" x14ac:dyDescent="0.6">
      <c r="C805" s="20"/>
    </row>
    <row r="806" spans="3:3" ht="16.5" customHeight="1" x14ac:dyDescent="0.6">
      <c r="C806" s="20"/>
    </row>
    <row r="807" spans="3:3" ht="16.5" customHeight="1" x14ac:dyDescent="0.6">
      <c r="C807" s="20"/>
    </row>
    <row r="808" spans="3:3" ht="16.5" customHeight="1" x14ac:dyDescent="0.6">
      <c r="C808" s="20"/>
    </row>
    <row r="809" spans="3:3" ht="16.5" customHeight="1" x14ac:dyDescent="0.6">
      <c r="C809" s="20"/>
    </row>
    <row r="810" spans="3:3" ht="16.5" customHeight="1" x14ac:dyDescent="0.6">
      <c r="C810" s="20"/>
    </row>
    <row r="811" spans="3:3" ht="16.5" customHeight="1" x14ac:dyDescent="0.6">
      <c r="C811" s="20"/>
    </row>
    <row r="812" spans="3:3" ht="16.5" customHeight="1" x14ac:dyDescent="0.6">
      <c r="C812" s="20"/>
    </row>
    <row r="813" spans="3:3" ht="16.5" customHeight="1" x14ac:dyDescent="0.6">
      <c r="C813" s="20"/>
    </row>
    <row r="814" spans="3:3" ht="16.5" customHeight="1" x14ac:dyDescent="0.6">
      <c r="C814" s="20"/>
    </row>
    <row r="815" spans="3:3" ht="16.5" customHeight="1" x14ac:dyDescent="0.6">
      <c r="C815" s="20"/>
    </row>
    <row r="816" spans="3:3" ht="16.5" customHeight="1" x14ac:dyDescent="0.6">
      <c r="C816" s="20"/>
    </row>
    <row r="817" spans="3:3" ht="16.5" customHeight="1" x14ac:dyDescent="0.6">
      <c r="C817" s="20"/>
    </row>
    <row r="818" spans="3:3" ht="16.5" customHeight="1" x14ac:dyDescent="0.6">
      <c r="C818" s="20"/>
    </row>
    <row r="819" spans="3:3" ht="16.5" customHeight="1" x14ac:dyDescent="0.6">
      <c r="C819" s="20"/>
    </row>
    <row r="820" spans="3:3" ht="16.5" customHeight="1" x14ac:dyDescent="0.6">
      <c r="C820" s="20"/>
    </row>
    <row r="821" spans="3:3" ht="16.5" customHeight="1" x14ac:dyDescent="0.6">
      <c r="C821" s="20"/>
    </row>
    <row r="822" spans="3:3" ht="16.5" customHeight="1" x14ac:dyDescent="0.6">
      <c r="C822" s="20"/>
    </row>
    <row r="823" spans="3:3" ht="16.5" customHeight="1" x14ac:dyDescent="0.6">
      <c r="C823" s="20"/>
    </row>
    <row r="824" spans="3:3" ht="16.5" customHeight="1" x14ac:dyDescent="0.6">
      <c r="C824" s="20"/>
    </row>
    <row r="825" spans="3:3" ht="16.5" customHeight="1" x14ac:dyDescent="0.6">
      <c r="C825" s="20"/>
    </row>
    <row r="826" spans="3:3" ht="16.5" customHeight="1" x14ac:dyDescent="0.6">
      <c r="C826" s="20"/>
    </row>
    <row r="827" spans="3:3" ht="16.5" customHeight="1" x14ac:dyDescent="0.6">
      <c r="C827" s="20"/>
    </row>
    <row r="828" spans="3:3" ht="16.5" customHeight="1" x14ac:dyDescent="0.6">
      <c r="C828" s="20"/>
    </row>
    <row r="829" spans="3:3" ht="16.5" customHeight="1" x14ac:dyDescent="0.6">
      <c r="C829" s="20"/>
    </row>
    <row r="830" spans="3:3" ht="16.5" customHeight="1" x14ac:dyDescent="0.6">
      <c r="C830" s="20"/>
    </row>
    <row r="831" spans="3:3" ht="16.5" customHeight="1" x14ac:dyDescent="0.6">
      <c r="C831" s="20"/>
    </row>
    <row r="832" spans="3:3" ht="16.5" customHeight="1" x14ac:dyDescent="0.6">
      <c r="C832" s="20"/>
    </row>
    <row r="833" spans="3:3" ht="16.5" customHeight="1" x14ac:dyDescent="0.6">
      <c r="C833" s="20"/>
    </row>
    <row r="834" spans="3:3" ht="16.5" customHeight="1" x14ac:dyDescent="0.6">
      <c r="C834" s="20"/>
    </row>
    <row r="835" spans="3:3" ht="16.5" customHeight="1" x14ac:dyDescent="0.6">
      <c r="C835" s="20"/>
    </row>
    <row r="836" spans="3:3" ht="16.5" customHeight="1" x14ac:dyDescent="0.6">
      <c r="C836" s="20"/>
    </row>
    <row r="837" spans="3:3" ht="16.5" customHeight="1" x14ac:dyDescent="0.6">
      <c r="C837" s="20"/>
    </row>
    <row r="838" spans="3:3" ht="16.5" customHeight="1" x14ac:dyDescent="0.6">
      <c r="C838" s="20"/>
    </row>
    <row r="839" spans="3:3" ht="16.5" customHeight="1" x14ac:dyDescent="0.6">
      <c r="C839" s="20"/>
    </row>
    <row r="840" spans="3:3" ht="16.5" customHeight="1" x14ac:dyDescent="0.6">
      <c r="C840" s="20"/>
    </row>
    <row r="841" spans="3:3" ht="16.5" customHeight="1" x14ac:dyDescent="0.6">
      <c r="C841" s="20"/>
    </row>
    <row r="842" spans="3:3" ht="16.5" customHeight="1" x14ac:dyDescent="0.6">
      <c r="C842" s="20"/>
    </row>
    <row r="843" spans="3:3" ht="16.5" customHeight="1" x14ac:dyDescent="0.6">
      <c r="C843" s="20"/>
    </row>
    <row r="844" spans="3:3" ht="16.5" customHeight="1" x14ac:dyDescent="0.6">
      <c r="C844" s="20"/>
    </row>
    <row r="845" spans="3:3" ht="16.5" customHeight="1" x14ac:dyDescent="0.6">
      <c r="C845" s="20"/>
    </row>
    <row r="846" spans="3:3" ht="16.5" customHeight="1" x14ac:dyDescent="0.6">
      <c r="C846" s="20"/>
    </row>
    <row r="847" spans="3:3" ht="16.5" customHeight="1" x14ac:dyDescent="0.6">
      <c r="C847" s="20"/>
    </row>
    <row r="848" spans="3:3" ht="16.5" customHeight="1" x14ac:dyDescent="0.6">
      <c r="C848" s="20"/>
    </row>
    <row r="849" spans="3:3" ht="16.5" customHeight="1" x14ac:dyDescent="0.6">
      <c r="C849" s="20"/>
    </row>
    <row r="850" spans="3:3" ht="16.5" customHeight="1" x14ac:dyDescent="0.6">
      <c r="C850" s="20"/>
    </row>
    <row r="851" spans="3:3" ht="16.5" customHeight="1" x14ac:dyDescent="0.6">
      <c r="C851" s="20"/>
    </row>
    <row r="852" spans="3:3" ht="16.5" customHeight="1" x14ac:dyDescent="0.6">
      <c r="C852" s="20"/>
    </row>
    <row r="853" spans="3:3" ht="16.5" customHeight="1" x14ac:dyDescent="0.6">
      <c r="C853" s="20"/>
    </row>
    <row r="854" spans="3:3" ht="16.5" customHeight="1" x14ac:dyDescent="0.6">
      <c r="C854" s="20"/>
    </row>
    <row r="855" spans="3:3" ht="16.5" customHeight="1" x14ac:dyDescent="0.6">
      <c r="C855" s="20"/>
    </row>
    <row r="856" spans="3:3" ht="16.5" customHeight="1" x14ac:dyDescent="0.6">
      <c r="C856" s="20"/>
    </row>
    <row r="857" spans="3:3" ht="16.5" customHeight="1" x14ac:dyDescent="0.6">
      <c r="C857" s="20"/>
    </row>
    <row r="858" spans="3:3" ht="16.5" customHeight="1" x14ac:dyDescent="0.6">
      <c r="C858" s="20"/>
    </row>
    <row r="859" spans="3:3" ht="16.5" customHeight="1" x14ac:dyDescent="0.6">
      <c r="C859" s="20"/>
    </row>
    <row r="860" spans="3:3" ht="16.5" customHeight="1" x14ac:dyDescent="0.6">
      <c r="C860" s="20"/>
    </row>
    <row r="861" spans="3:3" ht="16.5" customHeight="1" x14ac:dyDescent="0.6">
      <c r="C861" s="20"/>
    </row>
    <row r="862" spans="3:3" ht="16.5" customHeight="1" x14ac:dyDescent="0.6">
      <c r="C862" s="20"/>
    </row>
    <row r="863" spans="3:3" ht="16.5" customHeight="1" x14ac:dyDescent="0.6">
      <c r="C863" s="20"/>
    </row>
    <row r="864" spans="3:3" ht="16.5" customHeight="1" x14ac:dyDescent="0.6">
      <c r="C864" s="20"/>
    </row>
    <row r="865" spans="3:3" ht="16.5" customHeight="1" x14ac:dyDescent="0.6">
      <c r="C865" s="20"/>
    </row>
    <row r="866" spans="3:3" ht="16.5" customHeight="1" x14ac:dyDescent="0.6">
      <c r="C866" s="20"/>
    </row>
    <row r="867" spans="3:3" ht="16.5" customHeight="1" x14ac:dyDescent="0.6">
      <c r="C867" s="20"/>
    </row>
    <row r="868" spans="3:3" ht="16.5" customHeight="1" x14ac:dyDescent="0.6">
      <c r="C868" s="20"/>
    </row>
    <row r="869" spans="3:3" ht="16.5" customHeight="1" x14ac:dyDescent="0.6">
      <c r="C869" s="20"/>
    </row>
    <row r="870" spans="3:3" ht="16.5" customHeight="1" x14ac:dyDescent="0.6">
      <c r="C870" s="20"/>
    </row>
    <row r="871" spans="3:3" ht="16.5" customHeight="1" x14ac:dyDescent="0.6">
      <c r="C871" s="20"/>
    </row>
    <row r="872" spans="3:3" ht="16.5" customHeight="1" x14ac:dyDescent="0.6">
      <c r="C872" s="20"/>
    </row>
    <row r="873" spans="3:3" ht="16.5" customHeight="1" x14ac:dyDescent="0.6">
      <c r="C873" s="20"/>
    </row>
    <row r="874" spans="3:3" ht="16.5" customHeight="1" x14ac:dyDescent="0.6">
      <c r="C874" s="20"/>
    </row>
    <row r="875" spans="3:3" ht="16.5" customHeight="1" x14ac:dyDescent="0.6">
      <c r="C875" s="20"/>
    </row>
    <row r="876" spans="3:3" ht="16.5" customHeight="1" x14ac:dyDescent="0.6">
      <c r="C876" s="20"/>
    </row>
    <row r="877" spans="3:3" ht="16.5" customHeight="1" x14ac:dyDescent="0.6">
      <c r="C877" s="20"/>
    </row>
    <row r="878" spans="3:3" ht="16.5" customHeight="1" x14ac:dyDescent="0.6">
      <c r="C878" s="20"/>
    </row>
    <row r="879" spans="3:3" ht="16.5" customHeight="1" x14ac:dyDescent="0.6">
      <c r="C879" s="20"/>
    </row>
    <row r="880" spans="3:3" ht="16.5" customHeight="1" x14ac:dyDescent="0.6">
      <c r="C880" s="20"/>
    </row>
    <row r="881" spans="3:3" ht="16.5" customHeight="1" x14ac:dyDescent="0.6">
      <c r="C881" s="20"/>
    </row>
    <row r="882" spans="3:3" ht="16.5" customHeight="1" x14ac:dyDescent="0.6">
      <c r="C882" s="20"/>
    </row>
    <row r="883" spans="3:3" ht="16.5" customHeight="1" x14ac:dyDescent="0.6">
      <c r="C883" s="20"/>
    </row>
    <row r="884" spans="3:3" ht="16.5" customHeight="1" x14ac:dyDescent="0.6">
      <c r="C884" s="20"/>
    </row>
    <row r="885" spans="3:3" ht="16.5" customHeight="1" x14ac:dyDescent="0.6">
      <c r="C885" s="20"/>
    </row>
    <row r="886" spans="3:3" ht="16.5" customHeight="1" x14ac:dyDescent="0.6">
      <c r="C886" s="20"/>
    </row>
    <row r="887" spans="3:3" ht="16.5" customHeight="1" x14ac:dyDescent="0.6">
      <c r="C887" s="20"/>
    </row>
    <row r="888" spans="3:3" ht="16.5" customHeight="1" x14ac:dyDescent="0.6">
      <c r="C888" s="20"/>
    </row>
    <row r="889" spans="3:3" ht="16.5" customHeight="1" x14ac:dyDescent="0.6">
      <c r="C889" s="20"/>
    </row>
    <row r="890" spans="3:3" ht="16.5" customHeight="1" x14ac:dyDescent="0.6">
      <c r="C890" s="20"/>
    </row>
    <row r="891" spans="3:3" ht="16.5" customHeight="1" x14ac:dyDescent="0.6">
      <c r="C891" s="20"/>
    </row>
    <row r="892" spans="3:3" ht="16.5" customHeight="1" x14ac:dyDescent="0.6">
      <c r="C892" s="20"/>
    </row>
    <row r="893" spans="3:3" ht="16.5" customHeight="1" x14ac:dyDescent="0.6">
      <c r="C893" s="20"/>
    </row>
    <row r="894" spans="3:3" ht="16.5" customHeight="1" x14ac:dyDescent="0.6">
      <c r="C894" s="20"/>
    </row>
    <row r="895" spans="3:3" ht="16.5" customHeight="1" x14ac:dyDescent="0.6">
      <c r="C895" s="20"/>
    </row>
    <row r="896" spans="3:3" ht="16.5" customHeight="1" x14ac:dyDescent="0.6">
      <c r="C896" s="20"/>
    </row>
    <row r="897" spans="3:3" ht="16.5" customHeight="1" x14ac:dyDescent="0.6">
      <c r="C897" s="20"/>
    </row>
    <row r="898" spans="3:3" ht="16.5" customHeight="1" x14ac:dyDescent="0.6">
      <c r="C898" s="20"/>
    </row>
    <row r="899" spans="3:3" ht="16.5" customHeight="1" x14ac:dyDescent="0.6">
      <c r="C899" s="20"/>
    </row>
    <row r="900" spans="3:3" ht="16.5" customHeight="1" x14ac:dyDescent="0.6">
      <c r="C900" s="20"/>
    </row>
    <row r="901" spans="3:3" ht="16.5" customHeight="1" x14ac:dyDescent="0.6">
      <c r="C901" s="20"/>
    </row>
    <row r="902" spans="3:3" ht="16.5" customHeight="1" x14ac:dyDescent="0.6">
      <c r="C902" s="20"/>
    </row>
    <row r="903" spans="3:3" ht="16.5" customHeight="1" x14ac:dyDescent="0.6">
      <c r="C903" s="20"/>
    </row>
    <row r="904" spans="3:3" ht="16.5" customHeight="1" x14ac:dyDescent="0.6">
      <c r="C904" s="20"/>
    </row>
    <row r="905" spans="3:3" ht="16.5" customHeight="1" x14ac:dyDescent="0.6">
      <c r="C905" s="20"/>
    </row>
    <row r="906" spans="3:3" ht="16.5" customHeight="1" x14ac:dyDescent="0.6">
      <c r="C906" s="20"/>
    </row>
    <row r="907" spans="3:3" ht="16.5" customHeight="1" x14ac:dyDescent="0.6">
      <c r="C907" s="20"/>
    </row>
    <row r="908" spans="3:3" ht="16.5" customHeight="1" x14ac:dyDescent="0.6">
      <c r="C908" s="20"/>
    </row>
    <row r="909" spans="3:3" ht="16.5" customHeight="1" x14ac:dyDescent="0.6">
      <c r="C909" s="20"/>
    </row>
    <row r="910" spans="3:3" ht="16.5" customHeight="1" x14ac:dyDescent="0.6">
      <c r="C910" s="20"/>
    </row>
    <row r="911" spans="3:3" ht="16.5" customHeight="1" x14ac:dyDescent="0.6">
      <c r="C911" s="20"/>
    </row>
    <row r="912" spans="3:3" ht="16.5" customHeight="1" x14ac:dyDescent="0.6">
      <c r="C912" s="20"/>
    </row>
    <row r="913" spans="3:3" ht="16.5" customHeight="1" x14ac:dyDescent="0.6">
      <c r="C913" s="20"/>
    </row>
    <row r="914" spans="3:3" ht="16.5" customHeight="1" x14ac:dyDescent="0.6">
      <c r="C914" s="20"/>
    </row>
    <row r="915" spans="3:3" ht="16.5" customHeight="1" x14ac:dyDescent="0.6">
      <c r="C915" s="20"/>
    </row>
    <row r="916" spans="3:3" ht="16.5" customHeight="1" x14ac:dyDescent="0.6">
      <c r="C916" s="20"/>
    </row>
    <row r="917" spans="3:3" ht="16.5" customHeight="1" x14ac:dyDescent="0.6">
      <c r="C917" s="20"/>
    </row>
    <row r="918" spans="3:3" ht="16.5" customHeight="1" x14ac:dyDescent="0.6">
      <c r="C918" s="20"/>
    </row>
    <row r="919" spans="3:3" ht="16.5" customHeight="1" x14ac:dyDescent="0.6">
      <c r="C919" s="20"/>
    </row>
    <row r="920" spans="3:3" ht="16.5" customHeight="1" x14ac:dyDescent="0.6">
      <c r="C920" s="20"/>
    </row>
    <row r="921" spans="3:3" ht="16.5" customHeight="1" x14ac:dyDescent="0.6">
      <c r="C921" s="20"/>
    </row>
    <row r="922" spans="3:3" ht="16.5" customHeight="1" x14ac:dyDescent="0.6">
      <c r="C922" s="20"/>
    </row>
    <row r="923" spans="3:3" ht="16.5" customHeight="1" x14ac:dyDescent="0.6">
      <c r="C923" s="20"/>
    </row>
    <row r="924" spans="3:3" ht="16.5" customHeight="1" x14ac:dyDescent="0.6">
      <c r="C924" s="20"/>
    </row>
    <row r="925" spans="3:3" ht="16.5" customHeight="1" x14ac:dyDescent="0.6">
      <c r="C925" s="20"/>
    </row>
    <row r="926" spans="3:3" ht="16.5" customHeight="1" x14ac:dyDescent="0.6">
      <c r="C926" s="20"/>
    </row>
    <row r="927" spans="3:3" ht="16.5" customHeight="1" x14ac:dyDescent="0.6">
      <c r="C927" s="20"/>
    </row>
    <row r="928" spans="3:3" ht="16.5" customHeight="1" x14ac:dyDescent="0.6">
      <c r="C928" s="20"/>
    </row>
    <row r="929" spans="3:3" ht="16.5" customHeight="1" x14ac:dyDescent="0.6">
      <c r="C929" s="20"/>
    </row>
    <row r="930" spans="3:3" ht="16.5" customHeight="1" x14ac:dyDescent="0.6">
      <c r="C930" s="20"/>
    </row>
    <row r="931" spans="3:3" ht="16.5" customHeight="1" x14ac:dyDescent="0.6">
      <c r="C931" s="20"/>
    </row>
    <row r="932" spans="3:3" ht="16.5" customHeight="1" x14ac:dyDescent="0.6">
      <c r="C932" s="20"/>
    </row>
    <row r="933" spans="3:3" ht="16.5" customHeight="1" x14ac:dyDescent="0.6">
      <c r="C933" s="20"/>
    </row>
    <row r="934" spans="3:3" ht="16.5" customHeight="1" x14ac:dyDescent="0.6">
      <c r="C934" s="20"/>
    </row>
    <row r="935" spans="3:3" ht="16.5" customHeight="1" x14ac:dyDescent="0.6">
      <c r="C935" s="20"/>
    </row>
    <row r="936" spans="3:3" ht="16.5" customHeight="1" x14ac:dyDescent="0.6">
      <c r="C936" s="20"/>
    </row>
    <row r="937" spans="3:3" ht="16.5" customHeight="1" x14ac:dyDescent="0.6">
      <c r="C937" s="20"/>
    </row>
    <row r="938" spans="3:3" ht="16.5" customHeight="1" x14ac:dyDescent="0.6">
      <c r="C938" s="20"/>
    </row>
    <row r="939" spans="3:3" ht="16.5" customHeight="1" x14ac:dyDescent="0.6">
      <c r="C939" s="20"/>
    </row>
    <row r="940" spans="3:3" ht="15" customHeight="1" x14ac:dyDescent="0.6">
      <c r="C940" s="20"/>
    </row>
    <row r="941" spans="3:3" ht="15" customHeight="1" x14ac:dyDescent="0.6">
      <c r="C941" s="20"/>
    </row>
  </sheetData>
  <mergeCells count="10">
    <mergeCell ref="C2:H2"/>
    <mergeCell ref="B47:H47"/>
    <mergeCell ref="B36:H36"/>
    <mergeCell ref="B41:H41"/>
    <mergeCell ref="C4:G4"/>
    <mergeCell ref="A50:I50"/>
    <mergeCell ref="D48:G48"/>
    <mergeCell ref="B23:H23"/>
    <mergeCell ref="B27:H27"/>
    <mergeCell ref="B33:H33"/>
  </mergeCells>
  <phoneticPr fontId="51" type="noConversion"/>
  <pageMargins left="0.7" right="0.7" top="0.75" bottom="0.75" header="0.3" footer="0.3"/>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B4CE2-DE21-4DE3-8E36-B643CDC4800D}">
  <sheetPr>
    <tabColor rgb="FF6E4692"/>
    <pageSetUpPr fitToPage="1"/>
  </sheetPr>
  <dimension ref="A1:R34"/>
  <sheetViews>
    <sheetView zoomScaleNormal="100" workbookViewId="0">
      <selection activeCell="D12" sqref="D12:H12"/>
    </sheetView>
  </sheetViews>
  <sheetFormatPr defaultColWidth="11.109375" defaultRowHeight="15" customHeight="1" x14ac:dyDescent="0.6"/>
  <cols>
    <col min="1" max="1" width="1.88671875" style="3" customWidth="1"/>
    <col min="2" max="2" width="2.109375" style="3" customWidth="1"/>
    <col min="3" max="3" width="7.77734375" style="3" customWidth="1"/>
    <col min="4" max="4" width="6.109375" style="3" customWidth="1"/>
    <col min="5" max="6" width="9.5546875" style="3" customWidth="1"/>
    <col min="7" max="7" width="22.109375" style="3" customWidth="1"/>
    <col min="8" max="8" width="31.5546875" style="3" customWidth="1"/>
    <col min="9" max="9" width="20.5546875" style="3" customWidth="1"/>
    <col min="10" max="10" width="23.109375" style="3" customWidth="1"/>
    <col min="11" max="11" width="12.5546875" style="3" customWidth="1"/>
    <col min="12" max="12" width="10" style="3" customWidth="1"/>
    <col min="13" max="13" width="5.5546875" style="3" customWidth="1"/>
    <col min="14" max="14" width="10.109375" style="3" customWidth="1"/>
    <col min="15" max="15" width="2.109375" style="3" customWidth="1"/>
    <col min="16" max="16" width="1.88671875" style="3" customWidth="1"/>
    <col min="17" max="16384" width="11.109375" style="3"/>
  </cols>
  <sheetData>
    <row r="1" spans="1:18" ht="14.25" customHeight="1" thickBot="1" x14ac:dyDescent="0.65">
      <c r="A1" s="31"/>
      <c r="B1" s="259"/>
      <c r="C1" s="259"/>
      <c r="D1" s="259"/>
      <c r="E1" s="259"/>
      <c r="F1" s="259"/>
      <c r="G1" s="259"/>
      <c r="H1" s="259"/>
      <c r="I1" s="259"/>
      <c r="J1" s="259"/>
      <c r="K1" s="259"/>
      <c r="L1" s="259"/>
      <c r="M1" s="259"/>
      <c r="N1" s="259"/>
      <c r="O1" s="259"/>
      <c r="P1" s="11"/>
    </row>
    <row r="2" spans="1:18" ht="100.5" customHeight="1" x14ac:dyDescent="0.6">
      <c r="A2" s="12"/>
      <c r="B2" s="37"/>
      <c r="C2" s="718" t="s">
        <v>575</v>
      </c>
      <c r="D2" s="718"/>
      <c r="E2" s="718"/>
      <c r="F2" s="718"/>
      <c r="G2" s="718"/>
      <c r="H2" s="718"/>
      <c r="I2" s="718"/>
      <c r="J2" s="718"/>
      <c r="K2" s="718"/>
      <c r="L2" s="718"/>
      <c r="M2" s="718"/>
      <c r="N2" s="718"/>
      <c r="O2" s="38"/>
      <c r="P2" s="4"/>
    </row>
    <row r="3" spans="1:18" ht="6.75" customHeight="1" x14ac:dyDescent="0.6">
      <c r="A3" s="12"/>
      <c r="B3" s="78"/>
      <c r="C3" s="71"/>
      <c r="D3" s="71"/>
      <c r="E3" s="71"/>
      <c r="F3" s="71"/>
      <c r="G3" s="71"/>
      <c r="H3" s="71"/>
      <c r="I3" s="71"/>
      <c r="J3" s="71"/>
      <c r="K3" s="352"/>
      <c r="L3" s="39"/>
      <c r="M3" s="39"/>
      <c r="N3" s="39"/>
      <c r="O3" s="33"/>
      <c r="P3" s="4"/>
    </row>
    <row r="4" spans="1:18" ht="18" customHeight="1" x14ac:dyDescent="0.6">
      <c r="A4" s="12"/>
      <c r="B4" s="78"/>
      <c r="C4" s="505" t="s">
        <v>798</v>
      </c>
      <c r="D4" s="505"/>
      <c r="E4" s="505"/>
      <c r="F4" s="505"/>
      <c r="G4" s="505"/>
      <c r="H4" s="505"/>
      <c r="I4" s="505"/>
      <c r="J4" s="505"/>
      <c r="K4" s="505"/>
      <c r="L4" s="505"/>
      <c r="M4" s="505"/>
      <c r="N4" s="505"/>
      <c r="O4" s="33"/>
      <c r="P4" s="4"/>
    </row>
    <row r="5" spans="1:18" ht="18" customHeight="1" x14ac:dyDescent="0.6">
      <c r="A5" s="12"/>
      <c r="B5" s="78"/>
      <c r="C5" s="735" t="s">
        <v>799</v>
      </c>
      <c r="D5" s="735"/>
      <c r="E5" s="735"/>
      <c r="F5" s="735"/>
      <c r="G5" s="735"/>
      <c r="H5" s="735"/>
      <c r="I5" s="735"/>
      <c r="J5" s="735"/>
      <c r="K5" s="735"/>
      <c r="L5" s="735"/>
      <c r="M5" s="735"/>
      <c r="N5" s="735"/>
      <c r="O5" s="814"/>
      <c r="P5" s="4"/>
    </row>
    <row r="6" spans="1:18" ht="6.75" customHeight="1" thickBot="1" x14ac:dyDescent="0.65">
      <c r="A6" s="12"/>
      <c r="B6" s="39"/>
      <c r="C6" s="92"/>
      <c r="D6" s="71"/>
      <c r="E6" s="71"/>
      <c r="F6" s="71"/>
      <c r="G6" s="71"/>
      <c r="H6" s="71"/>
      <c r="I6" s="71"/>
      <c r="J6" s="71"/>
      <c r="K6" s="352"/>
      <c r="L6" s="39"/>
      <c r="M6" s="39"/>
      <c r="N6" s="39"/>
      <c r="O6" s="33"/>
      <c r="P6" s="4"/>
    </row>
    <row r="7" spans="1:18" ht="30" customHeight="1" thickBot="1" x14ac:dyDescent="0.65">
      <c r="A7" s="12"/>
      <c r="B7" s="39"/>
      <c r="C7" s="815">
        <v>1.1000000000000001</v>
      </c>
      <c r="D7" s="827" t="s">
        <v>576</v>
      </c>
      <c r="E7" s="828"/>
      <c r="F7" s="828"/>
      <c r="G7" s="828"/>
      <c r="H7" s="828"/>
      <c r="I7" s="828"/>
      <c r="J7" s="828"/>
      <c r="K7" s="828"/>
      <c r="L7" s="828"/>
      <c r="M7" s="828"/>
      <c r="N7" s="829"/>
      <c r="O7" s="33"/>
      <c r="P7" s="4"/>
    </row>
    <row r="8" spans="1:18" ht="39.6" customHeight="1" x14ac:dyDescent="0.6">
      <c r="A8" s="12"/>
      <c r="B8" s="39"/>
      <c r="C8" s="824" t="s">
        <v>800</v>
      </c>
      <c r="D8" s="486" t="s">
        <v>323</v>
      </c>
      <c r="E8" s="487"/>
      <c r="F8" s="487"/>
      <c r="G8" s="487"/>
      <c r="H8" s="488"/>
      <c r="I8" s="469" t="s">
        <v>354</v>
      </c>
      <c r="J8" s="470"/>
      <c r="K8" s="471"/>
      <c r="L8" s="493" t="s">
        <v>339</v>
      </c>
      <c r="M8" s="494"/>
      <c r="N8" s="495"/>
      <c r="O8" s="33"/>
      <c r="P8" s="4"/>
    </row>
    <row r="9" spans="1:18" ht="20.100000000000001" customHeight="1" x14ac:dyDescent="0.6">
      <c r="A9" s="12"/>
      <c r="B9" s="39"/>
      <c r="C9" s="825"/>
      <c r="D9" s="475"/>
      <c r="E9" s="476"/>
      <c r="F9" s="476"/>
      <c r="G9" s="476"/>
      <c r="H9" s="477"/>
      <c r="I9" s="472" t="s">
        <v>344</v>
      </c>
      <c r="J9" s="473"/>
      <c r="K9" s="474"/>
      <c r="L9" s="496"/>
      <c r="M9" s="497"/>
      <c r="N9" s="498"/>
      <c r="O9" s="33"/>
      <c r="P9" s="4"/>
    </row>
    <row r="10" spans="1:18" ht="20.100000000000001" customHeight="1" x14ac:dyDescent="0.6">
      <c r="A10" s="12"/>
      <c r="B10" s="39"/>
      <c r="C10" s="825"/>
      <c r="D10" s="475"/>
      <c r="E10" s="476"/>
      <c r="F10" s="476"/>
      <c r="G10" s="476"/>
      <c r="H10" s="477"/>
      <c r="I10" s="490" t="s">
        <v>345</v>
      </c>
      <c r="J10" s="491"/>
      <c r="K10" s="492"/>
      <c r="L10" s="499" t="str">
        <f>IF(L8="[Select]","Pending Input",IF(L8="No",0.06,IF(L8="yes",0.08)))</f>
        <v>Pending Input</v>
      </c>
      <c r="M10" s="500"/>
      <c r="N10" s="501"/>
      <c r="O10" s="33"/>
      <c r="P10" s="4"/>
    </row>
    <row r="11" spans="1:18" ht="20.100000000000001" customHeight="1" thickBot="1" x14ac:dyDescent="0.65">
      <c r="A11" s="12"/>
      <c r="B11" s="39"/>
      <c r="C11" s="825"/>
      <c r="D11" s="475"/>
      <c r="E11" s="476"/>
      <c r="F11" s="476"/>
      <c r="G11" s="476"/>
      <c r="H11" s="477"/>
      <c r="I11" s="856" t="s">
        <v>346</v>
      </c>
      <c r="J11" s="857"/>
      <c r="K11" s="858"/>
      <c r="L11" s="853" t="str">
        <f>IF(ISNUMBER(L9), (L10*L9), "")</f>
        <v/>
      </c>
      <c r="M11" s="854"/>
      <c r="N11" s="855"/>
      <c r="O11" s="33"/>
      <c r="P11" s="4"/>
    </row>
    <row r="12" spans="1:18" ht="56.35" customHeight="1" thickBot="1" x14ac:dyDescent="0.65">
      <c r="A12" s="12"/>
      <c r="B12" s="79"/>
      <c r="C12" s="885" t="s">
        <v>805</v>
      </c>
      <c r="D12" s="886" t="s">
        <v>814</v>
      </c>
      <c r="E12" s="887"/>
      <c r="F12" s="887"/>
      <c r="G12" s="887"/>
      <c r="H12" s="888"/>
      <c r="I12" s="889" t="s">
        <v>339</v>
      </c>
      <c r="J12" s="890"/>
      <c r="K12" s="891"/>
      <c r="L12" s="891"/>
      <c r="M12" s="891"/>
      <c r="N12" s="892"/>
      <c r="O12" s="33"/>
      <c r="P12" s="4"/>
    </row>
    <row r="13" spans="1:18" ht="56.35" customHeight="1" thickBot="1" x14ac:dyDescent="0.65">
      <c r="A13" s="12"/>
      <c r="B13" s="79"/>
      <c r="C13" s="353" t="s">
        <v>807</v>
      </c>
      <c r="D13" s="812" t="s">
        <v>803</v>
      </c>
      <c r="E13" s="813"/>
      <c r="F13" s="813"/>
      <c r="G13" s="813"/>
      <c r="H13" s="845"/>
      <c r="I13" s="850"/>
      <c r="J13" s="851"/>
      <c r="K13" s="851"/>
      <c r="L13" s="851"/>
      <c r="M13" s="851"/>
      <c r="N13" s="852"/>
      <c r="O13" s="33"/>
      <c r="P13" s="4"/>
    </row>
    <row r="14" spans="1:18" ht="56.35" customHeight="1" thickBot="1" x14ac:dyDescent="0.65">
      <c r="A14" s="12"/>
      <c r="B14" s="79"/>
      <c r="C14" s="353" t="s">
        <v>801</v>
      </c>
      <c r="D14" s="812" t="s">
        <v>804</v>
      </c>
      <c r="E14" s="813"/>
      <c r="F14" s="813"/>
      <c r="G14" s="813"/>
      <c r="H14" s="845"/>
      <c r="I14" s="850"/>
      <c r="J14" s="851"/>
      <c r="K14" s="851"/>
      <c r="L14" s="851"/>
      <c r="M14" s="851"/>
      <c r="N14" s="852"/>
      <c r="O14" s="33"/>
      <c r="P14" s="4"/>
    </row>
    <row r="15" spans="1:18" ht="19.899999999999999" customHeight="1" x14ac:dyDescent="0.6">
      <c r="A15" s="12"/>
      <c r="B15" s="350" t="e">
        <f>IF(#REF!="Phius CORE",1,IF(#REF!="Phius CORE Prescriptive",2,IF(#REF!="Phius ZERO",3,0)))</f>
        <v>#REF!</v>
      </c>
      <c r="C15" s="824" t="s">
        <v>802</v>
      </c>
      <c r="D15" s="486" t="s">
        <v>806</v>
      </c>
      <c r="E15" s="487"/>
      <c r="F15" s="487"/>
      <c r="G15" s="488"/>
      <c r="H15" s="506" t="s">
        <v>772</v>
      </c>
      <c r="I15" s="509" t="s">
        <v>353</v>
      </c>
      <c r="J15" s="510"/>
      <c r="K15" s="35" t="s">
        <v>347</v>
      </c>
      <c r="L15" s="502" t="s">
        <v>352</v>
      </c>
      <c r="M15" s="503"/>
      <c r="N15" s="504"/>
      <c r="O15" s="33"/>
      <c r="P15" s="4"/>
    </row>
    <row r="16" spans="1:18" ht="20.100000000000001" customHeight="1" x14ac:dyDescent="0.6">
      <c r="A16" s="12"/>
      <c r="B16" s="39"/>
      <c r="C16" s="825"/>
      <c r="D16" s="475"/>
      <c r="E16" s="476"/>
      <c r="F16" s="476"/>
      <c r="G16" s="477"/>
      <c r="H16" s="507"/>
      <c r="I16" s="472" t="s">
        <v>348</v>
      </c>
      <c r="J16" s="474"/>
      <c r="K16" s="317" t="str">
        <f>IF(OR(ISBLANK($L$9),ISBLANK(L16))," ",L16/$L$9)</f>
        <v xml:space="preserve"> </v>
      </c>
      <c r="L16" s="838"/>
      <c r="M16" s="839"/>
      <c r="N16" s="840"/>
      <c r="O16" s="33"/>
      <c r="P16" s="4"/>
      <c r="R16" s="321"/>
    </row>
    <row r="17" spans="1:18" ht="20.100000000000001" customHeight="1" x14ac:dyDescent="0.6">
      <c r="A17" s="12"/>
      <c r="B17" s="39"/>
      <c r="C17" s="825"/>
      <c r="D17" s="475"/>
      <c r="E17" s="476"/>
      <c r="F17" s="476"/>
      <c r="G17" s="477"/>
      <c r="H17" s="507"/>
      <c r="I17" s="472" t="s">
        <v>349</v>
      </c>
      <c r="J17" s="474"/>
      <c r="K17" s="317" t="str">
        <f>IF(OR(ISBLANK($L$9),ISBLANK(L17))," ",L17/$L$9)</f>
        <v xml:space="preserve"> </v>
      </c>
      <c r="L17" s="838"/>
      <c r="M17" s="839"/>
      <c r="N17" s="840"/>
      <c r="O17" s="33"/>
      <c r="P17" s="4"/>
      <c r="R17" s="321"/>
    </row>
    <row r="18" spans="1:18" ht="20.100000000000001" customHeight="1" thickBot="1" x14ac:dyDescent="0.65">
      <c r="A18" s="12"/>
      <c r="B18" s="39"/>
      <c r="C18" s="826"/>
      <c r="D18" s="478"/>
      <c r="E18" s="479"/>
      <c r="F18" s="479"/>
      <c r="G18" s="489"/>
      <c r="H18" s="508"/>
      <c r="I18" s="836" t="s">
        <v>350</v>
      </c>
      <c r="J18" s="837"/>
      <c r="K18" s="318" t="str">
        <f>IF(ISNUMBER(L18),((K16+K17)/2)," ")</f>
        <v xml:space="preserve"> </v>
      </c>
      <c r="L18" s="833" t="str">
        <f>IF(OR(ISBLANK(L16),ISBLANK(L17))," ",AVERAGE(L16,L17))</f>
        <v xml:space="preserve"> </v>
      </c>
      <c r="M18" s="834"/>
      <c r="N18" s="835"/>
      <c r="O18" s="33"/>
      <c r="P18" s="4"/>
    </row>
    <row r="19" spans="1:18" ht="20.100000000000001" customHeight="1" x14ac:dyDescent="0.6">
      <c r="A19" s="12"/>
      <c r="B19" s="79"/>
      <c r="C19" s="824" t="s">
        <v>808</v>
      </c>
      <c r="D19" s="486" t="s">
        <v>811</v>
      </c>
      <c r="E19" s="487"/>
      <c r="F19" s="487"/>
      <c r="G19" s="487"/>
      <c r="H19" s="488"/>
      <c r="I19" s="480" t="s">
        <v>396</v>
      </c>
      <c r="J19" s="481"/>
      <c r="K19" s="36" t="s">
        <v>347</v>
      </c>
      <c r="L19" s="830" t="s">
        <v>352</v>
      </c>
      <c r="M19" s="831"/>
      <c r="N19" s="832"/>
      <c r="O19" s="33"/>
      <c r="P19" s="4"/>
    </row>
    <row r="20" spans="1:18" ht="20.100000000000001" customHeight="1" x14ac:dyDescent="0.6">
      <c r="A20" s="12"/>
      <c r="B20" s="79"/>
      <c r="C20" s="825"/>
      <c r="D20" s="475"/>
      <c r="E20" s="476"/>
      <c r="F20" s="476"/>
      <c r="G20" s="476"/>
      <c r="H20" s="477"/>
      <c r="I20" s="472" t="s">
        <v>348</v>
      </c>
      <c r="J20" s="474"/>
      <c r="K20" s="319" t="str">
        <f>IF(OR(ISBLANK($L$9),ISBLANK(L20))," ",L20/$L$9)</f>
        <v xml:space="preserve"> </v>
      </c>
      <c r="L20" s="838"/>
      <c r="M20" s="839"/>
      <c r="N20" s="840"/>
      <c r="O20" s="33"/>
      <c r="P20" s="4"/>
    </row>
    <row r="21" spans="1:18" ht="36" customHeight="1" x14ac:dyDescent="0.6">
      <c r="A21" s="12"/>
      <c r="B21" s="79"/>
      <c r="C21" s="825"/>
      <c r="D21" s="475"/>
      <c r="E21" s="476"/>
      <c r="F21" s="476"/>
      <c r="G21" s="476"/>
      <c r="H21" s="477"/>
      <c r="I21" s="472" t="s">
        <v>349</v>
      </c>
      <c r="J21" s="474"/>
      <c r="K21" s="319" t="str">
        <f>IF(OR(ISBLANK($L$9),ISBLANK(L21))," ",L21/$L$9)</f>
        <v xml:space="preserve"> </v>
      </c>
      <c r="L21" s="838"/>
      <c r="M21" s="839"/>
      <c r="N21" s="840"/>
      <c r="O21" s="33"/>
      <c r="P21" s="4"/>
    </row>
    <row r="22" spans="1:18" ht="82.9" customHeight="1" x14ac:dyDescent="0.6">
      <c r="A22" s="12"/>
      <c r="B22" s="351"/>
      <c r="C22" s="825"/>
      <c r="D22" s="475"/>
      <c r="E22" s="476"/>
      <c r="F22" s="476"/>
      <c r="G22" s="476"/>
      <c r="H22" s="477"/>
      <c r="I22" s="472" t="s">
        <v>350</v>
      </c>
      <c r="J22" s="474"/>
      <c r="K22" s="318" t="str">
        <f>IF(ISNUMBER(L22),((K20+K21)/2)," ")</f>
        <v xml:space="preserve"> </v>
      </c>
      <c r="L22" s="833" t="str">
        <f>IF(OR(ISBLANK(L20),ISBLANK(L21))," ",AVERAGE(L20,L21))</f>
        <v xml:space="preserve"> </v>
      </c>
      <c r="M22" s="834"/>
      <c r="N22" s="835"/>
      <c r="O22" s="33"/>
      <c r="P22" s="4"/>
    </row>
    <row r="23" spans="1:18" ht="20.100000000000001" customHeight="1" thickBot="1" x14ac:dyDescent="0.65">
      <c r="A23" s="12"/>
      <c r="B23" s="79"/>
      <c r="C23" s="825"/>
      <c r="D23" s="475"/>
      <c r="E23" s="476"/>
      <c r="F23" s="476"/>
      <c r="G23" s="476"/>
      <c r="H23" s="477"/>
      <c r="I23" s="859" t="s">
        <v>351</v>
      </c>
      <c r="J23" s="860"/>
      <c r="K23" s="861"/>
      <c r="L23" s="862" t="str">
        <f>IF(L8="NO",IF(ISNUMBER(K22),IF(K22&lt;0.06049,"Pass","Fail")," "),IF(ISNUMBER(K22),IF(K22&lt;0.08049,"Pass","Fail")," "))</f>
        <v xml:space="preserve"> </v>
      </c>
      <c r="M23" s="863"/>
      <c r="N23" s="864"/>
      <c r="O23" s="33"/>
      <c r="P23" s="4"/>
    </row>
    <row r="24" spans="1:18" ht="20.100000000000001" customHeight="1" x14ac:dyDescent="0.6">
      <c r="A24" s="12"/>
      <c r="B24" s="79"/>
      <c r="C24" s="866" t="s">
        <v>813</v>
      </c>
      <c r="D24" s="867" t="s">
        <v>812</v>
      </c>
      <c r="E24" s="868"/>
      <c r="F24" s="868"/>
      <c r="G24" s="868"/>
      <c r="H24" s="869"/>
      <c r="I24" s="870" t="s">
        <v>395</v>
      </c>
      <c r="J24" s="871"/>
      <c r="K24" s="872" t="s">
        <v>347</v>
      </c>
      <c r="L24" s="870" t="s">
        <v>352</v>
      </c>
      <c r="M24" s="873"/>
      <c r="N24" s="874"/>
      <c r="O24" s="33"/>
      <c r="P24" s="4"/>
    </row>
    <row r="25" spans="1:18" ht="20.100000000000001" customHeight="1" x14ac:dyDescent="0.6">
      <c r="A25" s="12"/>
      <c r="B25" s="79"/>
      <c r="C25" s="825"/>
      <c r="D25" s="475"/>
      <c r="E25" s="476"/>
      <c r="F25" s="476"/>
      <c r="G25" s="476"/>
      <c r="H25" s="477"/>
      <c r="I25" s="485" t="s">
        <v>348</v>
      </c>
      <c r="J25" s="844"/>
      <c r="K25" s="816" t="str">
        <f>IF(OR(ISBLANK($L$9),ISBLANK(L25))," ",L25/$L$9)</f>
        <v xml:space="preserve"> </v>
      </c>
      <c r="L25" s="849"/>
      <c r="M25" s="483"/>
      <c r="N25" s="484"/>
      <c r="O25" s="33"/>
      <c r="P25" s="4"/>
    </row>
    <row r="26" spans="1:18" ht="20.100000000000001" customHeight="1" x14ac:dyDescent="0.6">
      <c r="A26" s="12"/>
      <c r="B26" s="79"/>
      <c r="C26" s="825"/>
      <c r="D26" s="475"/>
      <c r="E26" s="476"/>
      <c r="F26" s="476"/>
      <c r="G26" s="476"/>
      <c r="H26" s="477"/>
      <c r="I26" s="485" t="s">
        <v>349</v>
      </c>
      <c r="J26" s="844"/>
      <c r="K26" s="320" t="str">
        <f>IF(OR(ISBLANK($L$9),ISBLANK(L26))," ",L26/$L$9)</f>
        <v xml:space="preserve"> </v>
      </c>
      <c r="L26" s="482"/>
      <c r="M26" s="483"/>
      <c r="N26" s="484"/>
      <c r="O26" s="33"/>
      <c r="P26" s="4"/>
    </row>
    <row r="27" spans="1:18" ht="20.100000000000001" customHeight="1" x14ac:dyDescent="0.6">
      <c r="A27" s="12"/>
      <c r="B27" s="351"/>
      <c r="C27" s="825"/>
      <c r="D27" s="475"/>
      <c r="E27" s="476"/>
      <c r="F27" s="476"/>
      <c r="G27" s="476"/>
      <c r="H27" s="477"/>
      <c r="I27" s="485" t="s">
        <v>350</v>
      </c>
      <c r="J27" s="844"/>
      <c r="K27" s="320" t="str">
        <f>IF(ISNUMBER(L27),((K25+K26)/2)," ")</f>
        <v xml:space="preserve"> </v>
      </c>
      <c r="L27" s="841" t="str">
        <f>IF(OR(ISBLANK(L25),ISBLANK(L26))," ",AVERAGE(L25,L26))</f>
        <v xml:space="preserve"> </v>
      </c>
      <c r="M27" s="842"/>
      <c r="N27" s="843"/>
      <c r="O27" s="33"/>
      <c r="P27" s="4"/>
      <c r="Q27" s="28"/>
    </row>
    <row r="28" spans="1:18" ht="58.5" customHeight="1" thickBot="1" x14ac:dyDescent="0.65">
      <c r="A28" s="12"/>
      <c r="B28" s="79"/>
      <c r="C28" s="875"/>
      <c r="D28" s="876"/>
      <c r="E28" s="877"/>
      <c r="F28" s="877"/>
      <c r="G28" s="877"/>
      <c r="H28" s="878"/>
      <c r="I28" s="879" t="s">
        <v>351</v>
      </c>
      <c r="J28" s="880"/>
      <c r="K28" s="881"/>
      <c r="L28" s="882" t="str">
        <f>IF(L7="NO",IF(ISNUMBER(K27),IF(K27&lt;0.06049,"Pass","Fail")," "),IF(ISNUMBER(K27),IF(K27&lt;0.08049,"Pass","Fail")," "))</f>
        <v xml:space="preserve"> </v>
      </c>
      <c r="M28" s="883"/>
      <c r="N28" s="884"/>
      <c r="O28" s="33"/>
      <c r="P28" s="4"/>
    </row>
    <row r="29" spans="1:18" ht="71.650000000000006" customHeight="1" thickBot="1" x14ac:dyDescent="0.65">
      <c r="A29" s="12"/>
      <c r="B29" s="39"/>
      <c r="C29" s="865" t="s">
        <v>281</v>
      </c>
      <c r="D29" s="846"/>
      <c r="E29" s="847"/>
      <c r="F29" s="847"/>
      <c r="G29" s="847"/>
      <c r="H29" s="847"/>
      <c r="I29" s="847"/>
      <c r="J29" s="847"/>
      <c r="K29" s="847"/>
      <c r="L29" s="847"/>
      <c r="M29" s="847"/>
      <c r="N29" s="848"/>
      <c r="O29" s="33"/>
      <c r="P29" s="4"/>
    </row>
    <row r="30" spans="1:18" ht="16.5" customHeight="1" x14ac:dyDescent="0.6">
      <c r="A30" s="12"/>
      <c r="B30" s="39"/>
      <c r="C30" s="2"/>
      <c r="D30" s="71"/>
      <c r="E30" s="71"/>
      <c r="F30" s="71"/>
      <c r="G30" s="71"/>
      <c r="H30" s="71"/>
      <c r="I30" s="71"/>
      <c r="J30" s="71"/>
      <c r="K30" s="352"/>
      <c r="L30" s="39"/>
      <c r="M30" s="39"/>
      <c r="N30" s="39"/>
      <c r="O30" s="33"/>
      <c r="P30" s="4"/>
    </row>
    <row r="31" spans="1:18" ht="16.5" customHeight="1" thickBot="1" x14ac:dyDescent="0.65">
      <c r="A31" s="32"/>
      <c r="B31" s="817"/>
      <c r="C31" s="818"/>
      <c r="D31" s="818"/>
      <c r="E31" s="818"/>
      <c r="F31" s="818"/>
      <c r="G31" s="818"/>
      <c r="H31" s="818"/>
      <c r="I31" s="818"/>
      <c r="J31" s="818"/>
      <c r="K31" s="819"/>
      <c r="L31" s="817"/>
      <c r="M31" s="817"/>
      <c r="N31" s="817"/>
      <c r="O31" s="820"/>
      <c r="P31" s="821"/>
    </row>
    <row r="32" spans="1:18" ht="15" customHeight="1" x14ac:dyDescent="0.6">
      <c r="B32" s="822"/>
      <c r="C32" s="2"/>
      <c r="D32" s="26"/>
      <c r="E32" s="26"/>
      <c r="F32" s="26"/>
      <c r="G32" s="26"/>
      <c r="H32" s="26"/>
      <c r="I32" s="26"/>
      <c r="J32" s="26"/>
      <c r="K32" s="5"/>
      <c r="L32" s="40"/>
      <c r="M32" s="40"/>
      <c r="N32" s="40"/>
      <c r="O32" s="78"/>
    </row>
    <row r="33" spans="3:15" ht="15" customHeight="1" x14ac:dyDescent="0.6">
      <c r="C33" s="823" t="s">
        <v>809</v>
      </c>
      <c r="D33" s="823"/>
      <c r="E33" s="823"/>
      <c r="F33" s="823"/>
      <c r="G33" s="823"/>
      <c r="H33" s="823"/>
      <c r="I33" s="823"/>
      <c r="J33" s="823"/>
      <c r="K33" s="823"/>
      <c r="L33" s="823"/>
      <c r="M33" s="823"/>
      <c r="N33" s="823"/>
      <c r="O33" s="823"/>
    </row>
    <row r="34" spans="3:15" ht="15" customHeight="1" x14ac:dyDescent="0.6">
      <c r="C34" s="823" t="s">
        <v>810</v>
      </c>
      <c r="D34" s="823"/>
      <c r="E34" s="823"/>
      <c r="F34" s="823"/>
      <c r="G34" s="823"/>
      <c r="H34" s="823"/>
      <c r="I34" s="823"/>
      <c r="J34" s="823"/>
      <c r="K34" s="823"/>
      <c r="L34" s="823"/>
      <c r="M34" s="823"/>
      <c r="N34" s="823"/>
      <c r="O34" s="823"/>
    </row>
  </sheetData>
  <mergeCells count="58">
    <mergeCell ref="D29:N29"/>
    <mergeCell ref="C33:O33"/>
    <mergeCell ref="C34:O34"/>
    <mergeCell ref="L21:N21"/>
    <mergeCell ref="I22:J22"/>
    <mergeCell ref="L22:N22"/>
    <mergeCell ref="I23:K23"/>
    <mergeCell ref="C24:C28"/>
    <mergeCell ref="D24:H28"/>
    <mergeCell ref="I27:J27"/>
    <mergeCell ref="I28:K28"/>
    <mergeCell ref="L28:N28"/>
    <mergeCell ref="C15:C18"/>
    <mergeCell ref="D15:G18"/>
    <mergeCell ref="H15:H18"/>
    <mergeCell ref="C19:C23"/>
    <mergeCell ref="D19:H23"/>
    <mergeCell ref="I20:J20"/>
    <mergeCell ref="I21:J21"/>
    <mergeCell ref="D12:H12"/>
    <mergeCell ref="J12:N12"/>
    <mergeCell ref="D13:H13"/>
    <mergeCell ref="I13:N13"/>
    <mergeCell ref="D14:H14"/>
    <mergeCell ref="I14:N14"/>
    <mergeCell ref="L27:N27"/>
    <mergeCell ref="L23:N23"/>
    <mergeCell ref="I24:J24"/>
    <mergeCell ref="L24:N24"/>
    <mergeCell ref="I25:J25"/>
    <mergeCell ref="L25:N25"/>
    <mergeCell ref="I26:J26"/>
    <mergeCell ref="L26:N26"/>
    <mergeCell ref="L17:N17"/>
    <mergeCell ref="I18:J18"/>
    <mergeCell ref="L18:N18"/>
    <mergeCell ref="I19:J19"/>
    <mergeCell ref="L19:N19"/>
    <mergeCell ref="L20:N20"/>
    <mergeCell ref="I15:J15"/>
    <mergeCell ref="L15:N15"/>
    <mergeCell ref="I16:J16"/>
    <mergeCell ref="L16:N16"/>
    <mergeCell ref="I17:J17"/>
    <mergeCell ref="I10:K10"/>
    <mergeCell ref="L10:N10"/>
    <mergeCell ref="I11:K11"/>
    <mergeCell ref="L11:N11"/>
    <mergeCell ref="C2:N2"/>
    <mergeCell ref="C4:N4"/>
    <mergeCell ref="C5:N5"/>
    <mergeCell ref="D7:N7"/>
    <mergeCell ref="C8:C11"/>
    <mergeCell ref="D8:H11"/>
    <mergeCell ref="I8:K8"/>
    <mergeCell ref="L8:N8"/>
    <mergeCell ref="I9:K9"/>
    <mergeCell ref="L9:N9"/>
  </mergeCells>
  <conditionalFormatting sqref="L23 L28">
    <cfRule type="containsText" dxfId="38" priority="1" operator="containsText" text="Pass">
      <formula>NOT(ISERROR(SEARCH(("Pass"),(L23))))</formula>
    </cfRule>
    <cfRule type="containsText" dxfId="37" priority="2" operator="containsText" text="Fail">
      <formula>NOT(ISERROR(SEARCH(("Fail"),(L23))))</formula>
    </cfRule>
  </conditionalFormatting>
  <pageMargins left="0.25" right="0.25" top="0.25" bottom="0.25" header="0" footer="0"/>
  <pageSetup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85DA8D-9B91-45E2-9CA5-6BD4C956336E}">
          <x14:formula1>
            <xm:f>'Dropdown menus'!$C$2:$C$4</xm:f>
          </x14:formula1>
          <xm:sqref>L8:N8 I12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AC22-D825-4920-8045-1DE59A8C0E6D}">
  <sheetPr>
    <tabColor rgb="FF00AAAF"/>
    <pageSetUpPr fitToPage="1"/>
  </sheetPr>
  <dimension ref="A1:AC351"/>
  <sheetViews>
    <sheetView zoomScaleNormal="100" workbookViewId="0">
      <selection activeCell="C2" sqref="C2:AA2"/>
    </sheetView>
  </sheetViews>
  <sheetFormatPr defaultColWidth="10.109375" defaultRowHeight="15" customHeight="1" x14ac:dyDescent="0.6"/>
  <cols>
    <col min="1" max="2" width="1.5546875" style="51" customWidth="1"/>
    <col min="3" max="3" width="5.109375" style="65" customWidth="1"/>
    <col min="4" max="4" width="8.109375" style="51" customWidth="1"/>
    <col min="5" max="6" width="3.77734375" style="51" customWidth="1"/>
    <col min="7" max="7" width="4.109375" style="51" customWidth="1"/>
    <col min="8" max="8" width="8.5546875" style="51" customWidth="1"/>
    <col min="9" max="15" width="3.77734375" style="51" customWidth="1"/>
    <col min="16" max="16" width="8.5546875" style="51" customWidth="1"/>
    <col min="17" max="18" width="3.77734375" style="51" customWidth="1"/>
    <col min="19" max="19" width="9.109375" style="51" customWidth="1"/>
    <col min="20" max="21" width="10" style="51" customWidth="1"/>
    <col min="22" max="22" width="10.109375" style="51" customWidth="1"/>
    <col min="23" max="23" width="14.5546875" style="51" customWidth="1"/>
    <col min="24" max="24" width="16.5546875" style="51" customWidth="1"/>
    <col min="25" max="25" width="16.33203125" style="51" customWidth="1"/>
    <col min="26" max="26" width="17.109375" style="51" customWidth="1"/>
    <col min="27" max="27" width="17" style="51" customWidth="1"/>
    <col min="28" max="29" width="1.5546875" style="51" customWidth="1"/>
    <col min="30" max="16384" width="10.109375" style="51"/>
  </cols>
  <sheetData>
    <row r="1" spans="1:29" ht="14.25" customHeight="1" thickBot="1" x14ac:dyDescent="0.65">
      <c r="A1" s="543"/>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5"/>
    </row>
    <row r="2" spans="1:29" ht="91.5" customHeight="1" x14ac:dyDescent="0.6">
      <c r="A2" s="546"/>
      <c r="B2" s="98"/>
      <c r="C2" s="549" t="s">
        <v>563</v>
      </c>
      <c r="D2" s="549"/>
      <c r="E2" s="549"/>
      <c r="F2" s="549"/>
      <c r="G2" s="549"/>
      <c r="H2" s="549"/>
      <c r="I2" s="549"/>
      <c r="J2" s="549"/>
      <c r="K2" s="549"/>
      <c r="L2" s="549"/>
      <c r="M2" s="549"/>
      <c r="N2" s="549"/>
      <c r="O2" s="549"/>
      <c r="P2" s="549"/>
      <c r="Q2" s="549"/>
      <c r="R2" s="549"/>
      <c r="S2" s="549"/>
      <c r="T2" s="549"/>
      <c r="U2" s="549"/>
      <c r="V2" s="549"/>
      <c r="W2" s="549"/>
      <c r="X2" s="549"/>
      <c r="Y2" s="549"/>
      <c r="Z2" s="549"/>
      <c r="AA2" s="549"/>
      <c r="AB2" s="98"/>
      <c r="AC2" s="550"/>
    </row>
    <row r="3" spans="1:29" s="231" customFormat="1" ht="23.45" customHeight="1" x14ac:dyDescent="0.75">
      <c r="A3" s="547"/>
      <c r="B3" s="229"/>
      <c r="C3" s="552" t="s">
        <v>651</v>
      </c>
      <c r="D3" s="552"/>
      <c r="E3" s="552"/>
      <c r="F3" s="552"/>
      <c r="G3" s="552"/>
      <c r="H3" s="552"/>
      <c r="I3" s="552"/>
      <c r="J3" s="552"/>
      <c r="K3" s="552"/>
      <c r="L3" s="552"/>
      <c r="M3" s="552"/>
      <c r="N3" s="552"/>
      <c r="O3" s="552"/>
      <c r="P3" s="552"/>
      <c r="Q3" s="552"/>
      <c r="R3" s="552"/>
      <c r="S3" s="552"/>
      <c r="T3" s="552"/>
      <c r="U3" s="552"/>
      <c r="V3" s="552"/>
      <c r="W3" s="552"/>
      <c r="X3" s="552"/>
      <c r="Y3" s="552"/>
      <c r="Z3" s="552"/>
      <c r="AA3" s="552"/>
      <c r="AB3" s="230"/>
      <c r="AC3" s="550"/>
    </row>
    <row r="4" spans="1:29" s="174" customFormat="1" ht="30.75" customHeight="1" x14ac:dyDescent="0.55000000000000004">
      <c r="A4" s="547"/>
      <c r="B4" s="203"/>
      <c r="C4" s="553" t="s">
        <v>707</v>
      </c>
      <c r="D4" s="553"/>
      <c r="E4" s="553"/>
      <c r="F4" s="553"/>
      <c r="G4" s="553"/>
      <c r="H4" s="553"/>
      <c r="I4" s="553"/>
      <c r="J4" s="553"/>
      <c r="K4" s="553"/>
      <c r="L4" s="553"/>
      <c r="M4" s="553"/>
      <c r="N4" s="553"/>
      <c r="O4" s="553"/>
      <c r="P4" s="553"/>
      <c r="Q4" s="553"/>
      <c r="R4" s="553"/>
      <c r="S4" s="553"/>
      <c r="T4" s="553"/>
      <c r="U4" s="553"/>
      <c r="V4" s="553"/>
      <c r="W4" s="553"/>
      <c r="X4" s="553"/>
      <c r="Y4" s="553"/>
      <c r="Z4" s="553"/>
      <c r="AA4" s="553"/>
      <c r="AB4" s="232"/>
      <c r="AC4" s="550"/>
    </row>
    <row r="5" spans="1:29" s="174" customFormat="1" ht="17.25" customHeight="1" x14ac:dyDescent="0.55000000000000004">
      <c r="A5" s="547"/>
      <c r="B5" s="203"/>
      <c r="C5" s="715" t="s">
        <v>761</v>
      </c>
      <c r="D5" s="715"/>
      <c r="E5" s="715"/>
      <c r="F5" s="715"/>
      <c r="G5" s="715"/>
      <c r="H5" s="715"/>
      <c r="I5" s="715"/>
      <c r="J5" s="715"/>
      <c r="K5" s="715"/>
      <c r="L5" s="715"/>
      <c r="M5" s="715"/>
      <c r="N5" s="715"/>
      <c r="O5" s="715"/>
      <c r="P5" s="715"/>
      <c r="Q5" s="715"/>
      <c r="R5" s="715"/>
      <c r="S5" s="715"/>
      <c r="T5" s="715"/>
      <c r="U5" s="715"/>
      <c r="V5" s="715"/>
      <c r="W5" s="715"/>
      <c r="X5" s="715"/>
      <c r="Y5" s="715"/>
      <c r="Z5" s="715"/>
      <c r="AA5" s="715"/>
      <c r="AB5" s="232"/>
      <c r="AC5" s="550"/>
    </row>
    <row r="6" spans="1:29" ht="6.6" customHeight="1" x14ac:dyDescent="0.6">
      <c r="A6" s="547"/>
      <c r="B6" s="98"/>
      <c r="C6" s="237"/>
      <c r="D6" s="93"/>
      <c r="E6" s="93"/>
      <c r="F6" s="93"/>
      <c r="G6" s="93"/>
      <c r="H6" s="93"/>
      <c r="I6" s="93"/>
      <c r="J6" s="94"/>
      <c r="K6" s="94"/>
      <c r="L6" s="94"/>
      <c r="M6" s="94"/>
      <c r="N6" s="94"/>
      <c r="O6" s="94"/>
      <c r="P6" s="94"/>
      <c r="Q6" s="94"/>
      <c r="R6" s="94"/>
      <c r="S6" s="94"/>
      <c r="T6" s="94"/>
      <c r="U6" s="49"/>
      <c r="V6" s="95"/>
      <c r="W6" s="96"/>
      <c r="X6" s="97"/>
      <c r="Y6" s="97"/>
      <c r="Z6" s="97"/>
      <c r="AA6" s="95"/>
      <c r="AB6" s="98"/>
      <c r="AC6" s="550"/>
    </row>
    <row r="7" spans="1:29" ht="14.45" customHeight="1" x14ac:dyDescent="0.6">
      <c r="A7" s="547"/>
      <c r="B7" s="98"/>
      <c r="C7" s="554" t="s">
        <v>647</v>
      </c>
      <c r="D7" s="554"/>
      <c r="E7" s="554"/>
      <c r="F7" s="554"/>
      <c r="G7" s="554"/>
      <c r="H7" s="554"/>
      <c r="I7" s="554"/>
      <c r="J7" s="554"/>
      <c r="K7" s="554"/>
      <c r="L7" s="554"/>
      <c r="M7" s="554"/>
      <c r="N7" s="554"/>
      <c r="O7" s="554"/>
      <c r="P7" s="554"/>
      <c r="Q7" s="554"/>
      <c r="R7" s="554"/>
      <c r="S7" s="554"/>
      <c r="T7" s="554"/>
      <c r="U7" s="554"/>
      <c r="V7" s="554"/>
      <c r="W7" s="554"/>
      <c r="X7" s="554"/>
      <c r="Y7" s="554"/>
      <c r="Z7" s="554"/>
      <c r="AA7" s="554"/>
      <c r="AB7" s="98"/>
      <c r="AC7" s="550"/>
    </row>
    <row r="8" spans="1:29" ht="6" customHeight="1" thickBot="1" x14ac:dyDescent="0.65">
      <c r="A8" s="547"/>
      <c r="B8" s="98"/>
      <c r="C8" s="237"/>
      <c r="D8" s="93"/>
      <c r="E8" s="93"/>
      <c r="F8" s="93"/>
      <c r="G8" s="93"/>
      <c r="H8" s="93"/>
      <c r="I8" s="93"/>
      <c r="J8" s="94"/>
      <c r="K8" s="94"/>
      <c r="L8" s="94"/>
      <c r="M8" s="94"/>
      <c r="N8" s="94"/>
      <c r="O8" s="94"/>
      <c r="P8" s="94"/>
      <c r="Q8" s="94"/>
      <c r="R8" s="94"/>
      <c r="S8" s="94"/>
      <c r="T8" s="94"/>
      <c r="U8" s="49"/>
      <c r="V8" s="95"/>
      <c r="W8" s="96"/>
      <c r="X8" s="97"/>
      <c r="Y8" s="97"/>
      <c r="Z8" s="97"/>
      <c r="AA8" s="95"/>
      <c r="AB8" s="98"/>
      <c r="AC8" s="550"/>
    </row>
    <row r="9" spans="1:29" ht="15.75" customHeight="1" x14ac:dyDescent="0.6">
      <c r="A9" s="547"/>
      <c r="B9" s="98"/>
      <c r="C9" s="555"/>
      <c r="D9" s="556"/>
      <c r="E9" s="556"/>
      <c r="F9" s="556"/>
      <c r="G9" s="556"/>
      <c r="H9" s="556"/>
      <c r="I9" s="556"/>
      <c r="J9" s="556"/>
      <c r="K9" s="556"/>
      <c r="L9" s="556"/>
      <c r="M9" s="556"/>
      <c r="N9" s="556"/>
      <c r="O9" s="556"/>
      <c r="P9" s="556"/>
      <c r="Q9" s="556"/>
      <c r="R9" s="556"/>
      <c r="S9" s="556"/>
      <c r="T9" s="556"/>
      <c r="U9" s="556"/>
      <c r="V9" s="556"/>
      <c r="W9" s="556"/>
      <c r="X9" s="556"/>
      <c r="Y9" s="556"/>
      <c r="Z9" s="556"/>
      <c r="AA9" s="557"/>
      <c r="AB9" s="98"/>
      <c r="AC9" s="550"/>
    </row>
    <row r="10" spans="1:29" ht="40.35" customHeight="1" x14ac:dyDescent="0.6">
      <c r="A10" s="547"/>
      <c r="B10" s="98"/>
      <c r="C10" s="558" t="s">
        <v>675</v>
      </c>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60"/>
      <c r="AB10" s="98"/>
      <c r="AC10" s="550"/>
    </row>
    <row r="11" spans="1:29" ht="25.35" customHeight="1" x14ac:dyDescent="0.6">
      <c r="A11" s="547"/>
      <c r="B11" s="98"/>
      <c r="C11" s="692">
        <v>2.1</v>
      </c>
      <c r="D11" s="561" t="s">
        <v>702</v>
      </c>
      <c r="E11" s="562"/>
      <c r="F11" s="562"/>
      <c r="G11" s="562"/>
      <c r="H11" s="562"/>
      <c r="I11" s="562"/>
      <c r="J11" s="562"/>
      <c r="K11" s="562"/>
      <c r="L11" s="562"/>
      <c r="M11" s="562"/>
      <c r="N11" s="562"/>
      <c r="O11" s="562"/>
      <c r="P11" s="562"/>
      <c r="Q11" s="562"/>
      <c r="R11" s="562"/>
      <c r="S11" s="562"/>
      <c r="T11" s="562"/>
      <c r="U11" s="562"/>
      <c r="V11" s="562"/>
      <c r="W11" s="562"/>
      <c r="X11" s="562"/>
      <c r="Y11" s="562"/>
      <c r="Z11" s="562"/>
      <c r="AA11" s="563"/>
      <c r="AB11" s="98"/>
      <c r="AC11" s="550"/>
    </row>
    <row r="12" spans="1:29" ht="40.35" customHeight="1" x14ac:dyDescent="0.6">
      <c r="A12" s="547"/>
      <c r="B12" s="98"/>
      <c r="C12" s="654"/>
      <c r="D12" s="83" t="s">
        <v>435</v>
      </c>
      <c r="E12" s="564" t="s">
        <v>617</v>
      </c>
      <c r="F12" s="565"/>
      <c r="G12" s="566"/>
      <c r="H12" s="564" t="s">
        <v>618</v>
      </c>
      <c r="I12" s="565"/>
      <c r="J12" s="565"/>
      <c r="K12" s="565"/>
      <c r="L12" s="565"/>
      <c r="M12" s="565"/>
      <c r="N12" s="566"/>
      <c r="O12" s="567" t="s">
        <v>619</v>
      </c>
      <c r="P12" s="567"/>
      <c r="Q12" s="567"/>
      <c r="R12" s="567"/>
      <c r="S12" s="567"/>
      <c r="T12" s="169" t="s">
        <v>620</v>
      </c>
      <c r="U12" s="84" t="s">
        <v>621</v>
      </c>
      <c r="V12" s="85" t="s">
        <v>622</v>
      </c>
      <c r="W12" s="84" t="s">
        <v>623</v>
      </c>
      <c r="X12" s="84" t="s">
        <v>624</v>
      </c>
      <c r="Y12" s="205" t="s">
        <v>625</v>
      </c>
      <c r="Z12" s="345"/>
      <c r="AA12" s="346"/>
      <c r="AB12" s="98"/>
      <c r="AC12" s="550"/>
    </row>
    <row r="13" spans="1:29" ht="54.6" customHeight="1" x14ac:dyDescent="0.6">
      <c r="A13" s="547"/>
      <c r="B13" s="98"/>
      <c r="C13" s="654"/>
      <c r="D13" s="202" t="s">
        <v>359</v>
      </c>
      <c r="E13" s="568" t="s">
        <v>284</v>
      </c>
      <c r="F13" s="569"/>
      <c r="G13" s="570"/>
      <c r="H13" s="571" t="s">
        <v>285</v>
      </c>
      <c r="I13" s="572"/>
      <c r="J13" s="572"/>
      <c r="K13" s="572"/>
      <c r="L13" s="572"/>
      <c r="M13" s="572"/>
      <c r="N13" s="573"/>
      <c r="O13" s="574" t="s">
        <v>286</v>
      </c>
      <c r="P13" s="575"/>
      <c r="Q13" s="575"/>
      <c r="R13" s="575"/>
      <c r="S13" s="576"/>
      <c r="T13" s="244" t="s">
        <v>404</v>
      </c>
      <c r="U13" s="244" t="s">
        <v>393</v>
      </c>
      <c r="V13" s="244" t="s">
        <v>394</v>
      </c>
      <c r="W13" s="244" t="s">
        <v>580</v>
      </c>
      <c r="X13" s="245" t="s">
        <v>581</v>
      </c>
      <c r="Y13" s="246" t="s">
        <v>609</v>
      </c>
      <c r="Z13" s="345"/>
      <c r="AA13" s="346"/>
      <c r="AB13" s="98"/>
      <c r="AC13" s="550"/>
    </row>
    <row r="14" spans="1:29" ht="40.35" customHeight="1" x14ac:dyDescent="0.6">
      <c r="A14" s="547"/>
      <c r="B14" s="98"/>
      <c r="C14" s="654"/>
      <c r="D14" s="54"/>
      <c r="E14" s="537" t="s">
        <v>339</v>
      </c>
      <c r="F14" s="538"/>
      <c r="G14" s="539"/>
      <c r="H14" s="540"/>
      <c r="I14" s="541"/>
      <c r="J14" s="541"/>
      <c r="K14" s="541"/>
      <c r="L14" s="541"/>
      <c r="M14" s="541"/>
      <c r="N14" s="541"/>
      <c r="O14" s="542"/>
      <c r="P14" s="542"/>
      <c r="Q14" s="542"/>
      <c r="R14" s="542"/>
      <c r="S14" s="542"/>
      <c r="T14" s="182"/>
      <c r="U14" s="182"/>
      <c r="V14" s="182"/>
      <c r="W14" s="238" t="s">
        <v>339</v>
      </c>
      <c r="X14" s="54"/>
      <c r="Y14" s="206" t="str">
        <f>IF(ISBLANK(X14),"-",IF(ISNUMBER(X14/W24),X14/W24,"-"))</f>
        <v>-</v>
      </c>
      <c r="Z14" s="345"/>
      <c r="AA14" s="346"/>
      <c r="AB14" s="98"/>
      <c r="AC14" s="550"/>
    </row>
    <row r="15" spans="1:29" ht="24.6" customHeight="1" x14ac:dyDescent="0.6">
      <c r="A15" s="547"/>
      <c r="B15" s="98"/>
      <c r="C15" s="654"/>
      <c r="D15" s="338" t="str">
        <f>IF(ISBLANK(D14),"",D14)</f>
        <v/>
      </c>
      <c r="E15" s="687" t="s">
        <v>607</v>
      </c>
      <c r="F15" s="688"/>
      <c r="G15" s="688"/>
      <c r="H15" s="688"/>
      <c r="I15" s="688"/>
      <c r="J15" s="688"/>
      <c r="K15" s="688"/>
      <c r="L15" s="688"/>
      <c r="M15" s="688"/>
      <c r="N15" s="688"/>
      <c r="O15" s="688"/>
      <c r="P15" s="688"/>
      <c r="Q15" s="688"/>
      <c r="R15" s="688"/>
      <c r="S15" s="688"/>
      <c r="T15" s="688"/>
      <c r="U15" s="689"/>
      <c r="V15" s="577" t="s">
        <v>322</v>
      </c>
      <c r="W15" s="578"/>
      <c r="X15" s="338" t="s">
        <v>768</v>
      </c>
      <c r="Y15" s="579" t="s">
        <v>358</v>
      </c>
      <c r="Z15" s="580"/>
      <c r="AA15" s="581"/>
      <c r="AB15" s="98"/>
      <c r="AC15" s="550"/>
    </row>
    <row r="16" spans="1:29" ht="15.75" customHeight="1" x14ac:dyDescent="0.6">
      <c r="A16" s="547"/>
      <c r="B16" s="98"/>
      <c r="C16" s="654"/>
      <c r="D16" s="515" t="s">
        <v>626</v>
      </c>
      <c r="E16" s="515"/>
      <c r="F16" s="582" t="s">
        <v>579</v>
      </c>
      <c r="G16" s="582"/>
      <c r="H16" s="582"/>
      <c r="I16" s="582"/>
      <c r="J16" s="582"/>
      <c r="K16" s="582"/>
      <c r="L16" s="582"/>
      <c r="M16" s="582"/>
      <c r="N16" s="582"/>
      <c r="O16" s="582"/>
      <c r="P16" s="583"/>
      <c r="Q16" s="586" t="s">
        <v>364</v>
      </c>
      <c r="R16" s="587"/>
      <c r="S16" s="587"/>
      <c r="T16" s="587"/>
      <c r="U16" s="588"/>
      <c r="V16" s="530" t="s">
        <v>365</v>
      </c>
      <c r="W16" s="530" t="s">
        <v>568</v>
      </c>
      <c r="X16" s="530" t="s">
        <v>363</v>
      </c>
      <c r="Y16" s="592" t="s">
        <v>324</v>
      </c>
      <c r="Z16" s="530" t="s">
        <v>325</v>
      </c>
      <c r="AA16" s="594" t="s">
        <v>326</v>
      </c>
      <c r="AB16" s="98"/>
      <c r="AC16" s="550"/>
    </row>
    <row r="17" spans="1:29" ht="35.450000000000003" customHeight="1" x14ac:dyDescent="0.6">
      <c r="A17" s="547"/>
      <c r="B17" s="98"/>
      <c r="C17" s="654"/>
      <c r="D17" s="515"/>
      <c r="E17" s="515"/>
      <c r="F17" s="584"/>
      <c r="G17" s="584"/>
      <c r="H17" s="584"/>
      <c r="I17" s="584"/>
      <c r="J17" s="584"/>
      <c r="K17" s="584"/>
      <c r="L17" s="584"/>
      <c r="M17" s="584"/>
      <c r="N17" s="584"/>
      <c r="O17" s="584"/>
      <c r="P17" s="585"/>
      <c r="Q17" s="589"/>
      <c r="R17" s="590"/>
      <c r="S17" s="590"/>
      <c r="T17" s="590"/>
      <c r="U17" s="591"/>
      <c r="V17" s="536"/>
      <c r="W17" s="536"/>
      <c r="X17" s="531"/>
      <c r="Y17" s="593"/>
      <c r="Z17" s="531"/>
      <c r="AA17" s="595"/>
      <c r="AB17" s="98"/>
      <c r="AC17" s="550"/>
    </row>
    <row r="18" spans="1:29" ht="17.45" customHeight="1" x14ac:dyDescent="0.6">
      <c r="A18" s="547"/>
      <c r="B18" s="98"/>
      <c r="C18" s="654"/>
      <c r="D18" s="515"/>
      <c r="E18" s="515"/>
      <c r="F18" s="526" t="s">
        <v>613</v>
      </c>
      <c r="G18" s="526"/>
      <c r="H18" s="526"/>
      <c r="I18" s="526"/>
      <c r="J18" s="526"/>
      <c r="K18" s="526"/>
      <c r="L18" s="526"/>
      <c r="M18" s="526"/>
      <c r="N18" s="526"/>
      <c r="O18" s="526"/>
      <c r="P18" s="527"/>
      <c r="Q18" s="523" t="s">
        <v>590</v>
      </c>
      <c r="R18" s="524"/>
      <c r="S18" s="524"/>
      <c r="T18" s="524"/>
      <c r="U18" s="525"/>
      <c r="V18" s="57"/>
      <c r="W18" s="63"/>
      <c r="X18" s="66"/>
      <c r="Y18" s="55" t="str">
        <f t="shared" ref="Y18:Y23" si="0">IF(ISBLANK(W18),"-",IF(W18&gt;=V18,"Ok","Not acceptable."))</f>
        <v>-</v>
      </c>
      <c r="Z18" s="59" t="str">
        <f t="shared" ref="Z18:Z23" si="1">IF(ISBLANK(W18),"-",IF(Y18="Not acceptable.","Not acceptable.",IF(OR(V18+5&gt;=W18,V18*1.249999&gt;=W18),"Ok","Not Acceptable.")))</f>
        <v>-</v>
      </c>
      <c r="AA18" s="198" t="str">
        <f>IF(ISBLANK(W18),"-",IF(Q18="Bedroom",IF(OR(X18&gt;1,ISBLANK(X18)),"Not acceptable.","Ok"),"Ok"))</f>
        <v>-</v>
      </c>
      <c r="AB18" s="98"/>
      <c r="AC18" s="550"/>
    </row>
    <row r="19" spans="1:29" ht="17.45" customHeight="1" x14ac:dyDescent="0.6">
      <c r="A19" s="547"/>
      <c r="B19" s="98"/>
      <c r="C19" s="654"/>
      <c r="D19" s="515"/>
      <c r="E19" s="515"/>
      <c r="F19" s="526" t="s">
        <v>613</v>
      </c>
      <c r="G19" s="526"/>
      <c r="H19" s="526"/>
      <c r="I19" s="526"/>
      <c r="J19" s="526"/>
      <c r="K19" s="526"/>
      <c r="L19" s="526"/>
      <c r="M19" s="526"/>
      <c r="N19" s="526"/>
      <c r="O19" s="526"/>
      <c r="P19" s="527"/>
      <c r="Q19" s="523" t="s">
        <v>590</v>
      </c>
      <c r="R19" s="524"/>
      <c r="S19" s="524"/>
      <c r="T19" s="524"/>
      <c r="U19" s="525"/>
      <c r="V19" s="57"/>
      <c r="W19" s="63"/>
      <c r="X19" s="66"/>
      <c r="Y19" s="55" t="str">
        <f t="shared" si="0"/>
        <v>-</v>
      </c>
      <c r="Z19" s="59" t="str">
        <f t="shared" si="1"/>
        <v>-</v>
      </c>
      <c r="AA19" s="198" t="str">
        <f>IF(ISBLANK(W19),"-",IF(Q19="Bedroom",IF(OR(X19&gt;1,ISBLANK(X19)),"Not acceptable.","Ok"),"Ok"))</f>
        <v>-</v>
      </c>
      <c r="AB19" s="98"/>
      <c r="AC19" s="550"/>
    </row>
    <row r="20" spans="1:29" ht="17.45" customHeight="1" x14ac:dyDescent="0.6">
      <c r="A20" s="547"/>
      <c r="B20" s="98"/>
      <c r="C20" s="654"/>
      <c r="D20" s="515"/>
      <c r="E20" s="515"/>
      <c r="F20" s="526" t="s">
        <v>613</v>
      </c>
      <c r="G20" s="526"/>
      <c r="H20" s="526"/>
      <c r="I20" s="526"/>
      <c r="J20" s="526"/>
      <c r="K20" s="526"/>
      <c r="L20" s="526"/>
      <c r="M20" s="526"/>
      <c r="N20" s="526"/>
      <c r="O20" s="526"/>
      <c r="P20" s="527"/>
      <c r="Q20" s="523" t="s">
        <v>590</v>
      </c>
      <c r="R20" s="524"/>
      <c r="S20" s="524"/>
      <c r="T20" s="524"/>
      <c r="U20" s="525"/>
      <c r="V20" s="57"/>
      <c r="W20" s="58"/>
      <c r="X20" s="67"/>
      <c r="Y20" s="55" t="str">
        <f t="shared" si="0"/>
        <v>-</v>
      </c>
      <c r="Z20" s="59" t="str">
        <f t="shared" si="1"/>
        <v>-</v>
      </c>
      <c r="AA20" s="198" t="str">
        <f>IF(ISBLANK(W20),"-",IF(Q20="Bedroom",IF(OR(X20&gt;1,ISBLANK(X20)),"Not acceptable.","Ok"),"Ok"))</f>
        <v>-</v>
      </c>
      <c r="AB20" s="98"/>
      <c r="AC20" s="550"/>
    </row>
    <row r="21" spans="1:29" ht="17.45" customHeight="1" x14ac:dyDescent="0.6">
      <c r="A21" s="547"/>
      <c r="B21" s="98"/>
      <c r="C21" s="654"/>
      <c r="D21" s="515"/>
      <c r="E21" s="515"/>
      <c r="F21" s="526" t="s">
        <v>613</v>
      </c>
      <c r="G21" s="526"/>
      <c r="H21" s="526"/>
      <c r="I21" s="526"/>
      <c r="J21" s="526"/>
      <c r="K21" s="526"/>
      <c r="L21" s="526"/>
      <c r="M21" s="526"/>
      <c r="N21" s="526"/>
      <c r="O21" s="526"/>
      <c r="P21" s="527"/>
      <c r="Q21" s="523" t="s">
        <v>590</v>
      </c>
      <c r="R21" s="524"/>
      <c r="S21" s="524"/>
      <c r="T21" s="524"/>
      <c r="U21" s="525"/>
      <c r="V21" s="57"/>
      <c r="W21" s="58"/>
      <c r="X21" s="67"/>
      <c r="Y21" s="55" t="str">
        <f t="shared" si="0"/>
        <v>-</v>
      </c>
      <c r="Z21" s="59" t="str">
        <f t="shared" si="1"/>
        <v>-</v>
      </c>
      <c r="AA21" s="198" t="str">
        <f t="shared" ref="AA21:AA23" si="2">IF(ISBLANK(W21),"-",IF(Q21="Bedroom",IF(OR(X21&gt;1,ISBLANK(X21)),"Not acceptable.","Ok"),"Ok"))</f>
        <v>-</v>
      </c>
      <c r="AB21" s="98"/>
      <c r="AC21" s="550"/>
    </row>
    <row r="22" spans="1:29" ht="17.45" customHeight="1" x14ac:dyDescent="0.6">
      <c r="A22" s="547"/>
      <c r="B22" s="98"/>
      <c r="C22" s="654"/>
      <c r="D22" s="515"/>
      <c r="E22" s="515"/>
      <c r="F22" s="526" t="s">
        <v>613</v>
      </c>
      <c r="G22" s="526"/>
      <c r="H22" s="526"/>
      <c r="I22" s="526"/>
      <c r="J22" s="526"/>
      <c r="K22" s="526"/>
      <c r="L22" s="526"/>
      <c r="M22" s="526"/>
      <c r="N22" s="526"/>
      <c r="O22" s="526"/>
      <c r="P22" s="527"/>
      <c r="Q22" s="523" t="s">
        <v>590</v>
      </c>
      <c r="R22" s="524"/>
      <c r="S22" s="524"/>
      <c r="T22" s="524"/>
      <c r="U22" s="525"/>
      <c r="V22" s="57"/>
      <c r="W22" s="58"/>
      <c r="X22" s="67"/>
      <c r="Y22" s="55" t="str">
        <f t="shared" si="0"/>
        <v>-</v>
      </c>
      <c r="Z22" s="59" t="str">
        <f t="shared" si="1"/>
        <v>-</v>
      </c>
      <c r="AA22" s="198" t="str">
        <f t="shared" si="2"/>
        <v>-</v>
      </c>
      <c r="AB22" s="98"/>
      <c r="AC22" s="550"/>
    </row>
    <row r="23" spans="1:29" ht="17.45" customHeight="1" x14ac:dyDescent="0.6">
      <c r="A23" s="547"/>
      <c r="B23" s="98"/>
      <c r="C23" s="654"/>
      <c r="D23" s="515"/>
      <c r="E23" s="515"/>
      <c r="F23" s="526" t="s">
        <v>613</v>
      </c>
      <c r="G23" s="526"/>
      <c r="H23" s="526"/>
      <c r="I23" s="526"/>
      <c r="J23" s="526"/>
      <c r="K23" s="526"/>
      <c r="L23" s="526"/>
      <c r="M23" s="526"/>
      <c r="N23" s="526"/>
      <c r="O23" s="526"/>
      <c r="P23" s="527"/>
      <c r="Q23" s="523" t="s">
        <v>590</v>
      </c>
      <c r="R23" s="524"/>
      <c r="S23" s="524"/>
      <c r="T23" s="524"/>
      <c r="U23" s="525"/>
      <c r="V23" s="57"/>
      <c r="W23" s="58"/>
      <c r="X23" s="66"/>
      <c r="Y23" s="55" t="str">
        <f t="shared" si="0"/>
        <v>-</v>
      </c>
      <c r="Z23" s="59" t="str">
        <f t="shared" si="1"/>
        <v>-</v>
      </c>
      <c r="AA23" s="198" t="str">
        <f t="shared" si="2"/>
        <v>-</v>
      </c>
      <c r="AB23" s="98"/>
      <c r="AC23" s="550"/>
    </row>
    <row r="24" spans="1:29" ht="18" customHeight="1" x14ac:dyDescent="0.6">
      <c r="A24" s="547"/>
      <c r="B24" s="98"/>
      <c r="C24" s="654"/>
      <c r="D24" s="515"/>
      <c r="E24" s="515"/>
      <c r="F24" s="335"/>
      <c r="G24" s="339"/>
      <c r="H24" s="339"/>
      <c r="I24" s="339"/>
      <c r="J24" s="336"/>
      <c r="K24" s="336"/>
      <c r="L24" s="337"/>
      <c r="M24" s="336"/>
      <c r="N24" s="336"/>
      <c r="O24" s="339"/>
      <c r="P24" s="335"/>
      <c r="Q24" s="513" t="s">
        <v>773</v>
      </c>
      <c r="R24" s="513"/>
      <c r="S24" s="513"/>
      <c r="T24" s="513"/>
      <c r="U24" s="514"/>
      <c r="V24" s="59" t="str">
        <f>IF(SUM(V18:V23)&gt;0,SUM(V18:V23)," ")</f>
        <v xml:space="preserve"> </v>
      </c>
      <c r="W24" s="56" t="str">
        <f>IF(SUM(W18:W23)&gt;0,SUM(W18:W23)," ")</f>
        <v xml:space="preserve"> </v>
      </c>
      <c r="X24" s="334"/>
      <c r="Y24" s="596"/>
      <c r="Z24" s="596"/>
      <c r="AA24" s="597"/>
      <c r="AB24" s="98"/>
      <c r="AC24" s="550"/>
    </row>
    <row r="25" spans="1:29" ht="26.1" customHeight="1" x14ac:dyDescent="0.6">
      <c r="A25" s="547"/>
      <c r="B25" s="98"/>
      <c r="C25" s="654"/>
      <c r="D25" s="338" t="str">
        <f>IF(ISBLANK(D14),"",D14)</f>
        <v/>
      </c>
      <c r="E25" s="687" t="s">
        <v>608</v>
      </c>
      <c r="F25" s="688"/>
      <c r="G25" s="688"/>
      <c r="H25" s="688"/>
      <c r="I25" s="688"/>
      <c r="J25" s="688"/>
      <c r="K25" s="688"/>
      <c r="L25" s="688"/>
      <c r="M25" s="688"/>
      <c r="N25" s="688"/>
      <c r="O25" s="688"/>
      <c r="P25" s="688"/>
      <c r="Q25" s="688"/>
      <c r="R25" s="688"/>
      <c r="S25" s="688"/>
      <c r="T25" s="688"/>
      <c r="U25" s="689"/>
      <c r="V25" s="577" t="s">
        <v>322</v>
      </c>
      <c r="W25" s="578"/>
      <c r="X25" s="338"/>
      <c r="Y25" s="579" t="s">
        <v>358</v>
      </c>
      <c r="Z25" s="580"/>
      <c r="AA25" s="581"/>
      <c r="AB25" s="98"/>
      <c r="AC25" s="550"/>
    </row>
    <row r="26" spans="1:29" ht="15.75" customHeight="1" x14ac:dyDescent="0.6">
      <c r="A26" s="547"/>
      <c r="B26" s="98"/>
      <c r="C26" s="654"/>
      <c r="D26" s="515" t="s">
        <v>627</v>
      </c>
      <c r="E26" s="515"/>
      <c r="F26" s="582" t="s">
        <v>578</v>
      </c>
      <c r="G26" s="582"/>
      <c r="H26" s="582"/>
      <c r="I26" s="582"/>
      <c r="J26" s="582"/>
      <c r="K26" s="582"/>
      <c r="L26" s="582"/>
      <c r="M26" s="582"/>
      <c r="N26" s="582"/>
      <c r="O26" s="582"/>
      <c r="P26" s="583"/>
      <c r="Q26" s="603" t="s">
        <v>364</v>
      </c>
      <c r="R26" s="582"/>
      <c r="S26" s="582"/>
      <c r="T26" s="582"/>
      <c r="U26" s="583"/>
      <c r="V26" s="530" t="s">
        <v>365</v>
      </c>
      <c r="W26" s="530" t="s">
        <v>568</v>
      </c>
      <c r="X26" s="532"/>
      <c r="Y26" s="592" t="s">
        <v>324</v>
      </c>
      <c r="Z26" s="530" t="s">
        <v>325</v>
      </c>
      <c r="AA26" s="605"/>
      <c r="AB26" s="98"/>
      <c r="AC26" s="550"/>
    </row>
    <row r="27" spans="1:29" ht="33.6" customHeight="1" x14ac:dyDescent="0.6">
      <c r="A27" s="547"/>
      <c r="B27" s="98"/>
      <c r="C27" s="654"/>
      <c r="D27" s="515"/>
      <c r="E27" s="515"/>
      <c r="F27" s="598"/>
      <c r="G27" s="598"/>
      <c r="H27" s="598"/>
      <c r="I27" s="598"/>
      <c r="J27" s="598"/>
      <c r="K27" s="598"/>
      <c r="L27" s="598"/>
      <c r="M27" s="598"/>
      <c r="N27" s="598"/>
      <c r="O27" s="598"/>
      <c r="P27" s="599"/>
      <c r="Q27" s="604"/>
      <c r="R27" s="598"/>
      <c r="S27" s="598"/>
      <c r="T27" s="598"/>
      <c r="U27" s="599"/>
      <c r="V27" s="536"/>
      <c r="W27" s="536"/>
      <c r="X27" s="533"/>
      <c r="Y27" s="593"/>
      <c r="Z27" s="531"/>
      <c r="AA27" s="606"/>
      <c r="AB27" s="98"/>
      <c r="AC27" s="550"/>
    </row>
    <row r="28" spans="1:29" ht="17.45" customHeight="1" x14ac:dyDescent="0.6">
      <c r="A28" s="547"/>
      <c r="B28" s="98"/>
      <c r="C28" s="654"/>
      <c r="D28" s="515"/>
      <c r="E28" s="515"/>
      <c r="F28" s="528" t="s">
        <v>614</v>
      </c>
      <c r="G28" s="528"/>
      <c r="H28" s="528"/>
      <c r="I28" s="528"/>
      <c r="J28" s="528"/>
      <c r="K28" s="528"/>
      <c r="L28" s="528"/>
      <c r="M28" s="528"/>
      <c r="N28" s="528"/>
      <c r="O28" s="528"/>
      <c r="P28" s="529"/>
      <c r="Q28" s="523" t="s">
        <v>591</v>
      </c>
      <c r="R28" s="524"/>
      <c r="S28" s="524"/>
      <c r="T28" s="524"/>
      <c r="U28" s="525"/>
      <c r="V28" s="57"/>
      <c r="W28" s="63"/>
      <c r="X28" s="66"/>
      <c r="Y28" s="55" t="str">
        <f t="shared" ref="Y28:Y33" si="3">IF(ISBLANK(W28),"-",IF(W28&gt;=V28,"Ok","Not acceptable."))</f>
        <v>-</v>
      </c>
      <c r="Z28" s="59" t="str">
        <f t="shared" ref="Z28:Z33" si="4">IF(ISBLANK(W28),"-",IF(Y28="Not acceptable.","Not acceptable.",IF(OR(V28+5&gt;=W28,V28*1.249999&gt;=W28),"Ok","Not Acceptable.")))</f>
        <v>-</v>
      </c>
      <c r="AA28" s="343"/>
      <c r="AB28" s="98"/>
      <c r="AC28" s="550"/>
    </row>
    <row r="29" spans="1:29" ht="17.45" customHeight="1" x14ac:dyDescent="0.6">
      <c r="A29" s="547"/>
      <c r="B29" s="98"/>
      <c r="C29" s="654"/>
      <c r="D29" s="515"/>
      <c r="E29" s="515"/>
      <c r="F29" s="528" t="s">
        <v>614</v>
      </c>
      <c r="G29" s="528"/>
      <c r="H29" s="528"/>
      <c r="I29" s="528"/>
      <c r="J29" s="528"/>
      <c r="K29" s="528"/>
      <c r="L29" s="528"/>
      <c r="M29" s="528"/>
      <c r="N29" s="528"/>
      <c r="O29" s="528"/>
      <c r="P29" s="529"/>
      <c r="Q29" s="523" t="s">
        <v>591</v>
      </c>
      <c r="R29" s="524"/>
      <c r="S29" s="524"/>
      <c r="T29" s="524"/>
      <c r="U29" s="525"/>
      <c r="V29" s="57"/>
      <c r="W29" s="63"/>
      <c r="X29" s="66"/>
      <c r="Y29" s="55" t="str">
        <f t="shared" si="3"/>
        <v>-</v>
      </c>
      <c r="Z29" s="59" t="str">
        <f t="shared" si="4"/>
        <v>-</v>
      </c>
      <c r="AA29" s="343"/>
      <c r="AB29" s="98"/>
      <c r="AC29" s="550"/>
    </row>
    <row r="30" spans="1:29" ht="17.45" customHeight="1" x14ac:dyDescent="0.6">
      <c r="A30" s="547"/>
      <c r="B30" s="98"/>
      <c r="C30" s="654"/>
      <c r="D30" s="515"/>
      <c r="E30" s="515"/>
      <c r="F30" s="528" t="s">
        <v>614</v>
      </c>
      <c r="G30" s="528"/>
      <c r="H30" s="528"/>
      <c r="I30" s="528"/>
      <c r="J30" s="528"/>
      <c r="K30" s="528"/>
      <c r="L30" s="528"/>
      <c r="M30" s="528"/>
      <c r="N30" s="528"/>
      <c r="O30" s="528"/>
      <c r="P30" s="529"/>
      <c r="Q30" s="523" t="s">
        <v>591</v>
      </c>
      <c r="R30" s="524"/>
      <c r="S30" s="524"/>
      <c r="T30" s="524"/>
      <c r="U30" s="525"/>
      <c r="V30" s="57"/>
      <c r="W30" s="58"/>
      <c r="X30" s="67"/>
      <c r="Y30" s="55" t="str">
        <f t="shared" si="3"/>
        <v>-</v>
      </c>
      <c r="Z30" s="59" t="str">
        <f t="shared" si="4"/>
        <v>-</v>
      </c>
      <c r="AA30" s="344"/>
      <c r="AB30" s="98"/>
      <c r="AC30" s="550"/>
    </row>
    <row r="31" spans="1:29" ht="17.45" customHeight="1" x14ac:dyDescent="0.6">
      <c r="A31" s="547"/>
      <c r="B31" s="98"/>
      <c r="C31" s="654"/>
      <c r="D31" s="515"/>
      <c r="E31" s="515"/>
      <c r="F31" s="528" t="s">
        <v>614</v>
      </c>
      <c r="G31" s="528"/>
      <c r="H31" s="528"/>
      <c r="I31" s="528"/>
      <c r="J31" s="528"/>
      <c r="K31" s="528"/>
      <c r="L31" s="528"/>
      <c r="M31" s="528"/>
      <c r="N31" s="528"/>
      <c r="O31" s="528"/>
      <c r="P31" s="529"/>
      <c r="Q31" s="523" t="s">
        <v>591</v>
      </c>
      <c r="R31" s="524"/>
      <c r="S31" s="524"/>
      <c r="T31" s="524"/>
      <c r="U31" s="525"/>
      <c r="V31" s="57"/>
      <c r="W31" s="58"/>
      <c r="X31" s="67"/>
      <c r="Y31" s="55" t="str">
        <f t="shared" si="3"/>
        <v>-</v>
      </c>
      <c r="Z31" s="59" t="str">
        <f t="shared" si="4"/>
        <v>-</v>
      </c>
      <c r="AA31" s="344"/>
      <c r="AB31" s="98"/>
      <c r="AC31" s="550"/>
    </row>
    <row r="32" spans="1:29" ht="17.45" customHeight="1" x14ac:dyDescent="0.6">
      <c r="A32" s="547"/>
      <c r="B32" s="98"/>
      <c r="C32" s="654"/>
      <c r="D32" s="515"/>
      <c r="E32" s="515"/>
      <c r="F32" s="528" t="s">
        <v>614</v>
      </c>
      <c r="G32" s="528"/>
      <c r="H32" s="528"/>
      <c r="I32" s="528"/>
      <c r="J32" s="528"/>
      <c r="K32" s="528"/>
      <c r="L32" s="528"/>
      <c r="M32" s="528"/>
      <c r="N32" s="528"/>
      <c r="O32" s="528"/>
      <c r="P32" s="529"/>
      <c r="Q32" s="523" t="s">
        <v>591</v>
      </c>
      <c r="R32" s="524"/>
      <c r="S32" s="524"/>
      <c r="T32" s="524"/>
      <c r="U32" s="525"/>
      <c r="V32" s="57"/>
      <c r="W32" s="58"/>
      <c r="X32" s="67"/>
      <c r="Y32" s="55" t="str">
        <f t="shared" si="3"/>
        <v>-</v>
      </c>
      <c r="Z32" s="59" t="str">
        <f t="shared" si="4"/>
        <v>-</v>
      </c>
      <c r="AA32" s="344"/>
      <c r="AB32" s="98"/>
      <c r="AC32" s="550"/>
    </row>
    <row r="33" spans="1:29" ht="17.45" customHeight="1" x14ac:dyDescent="0.6">
      <c r="A33" s="547"/>
      <c r="B33" s="98"/>
      <c r="C33" s="654"/>
      <c r="D33" s="515"/>
      <c r="E33" s="515"/>
      <c r="F33" s="528" t="s">
        <v>614</v>
      </c>
      <c r="G33" s="528"/>
      <c r="H33" s="528"/>
      <c r="I33" s="528"/>
      <c r="J33" s="528"/>
      <c r="K33" s="528"/>
      <c r="L33" s="528"/>
      <c r="M33" s="528"/>
      <c r="N33" s="528"/>
      <c r="O33" s="528"/>
      <c r="P33" s="529"/>
      <c r="Q33" s="523" t="s">
        <v>591</v>
      </c>
      <c r="R33" s="524"/>
      <c r="S33" s="524"/>
      <c r="T33" s="524"/>
      <c r="U33" s="525"/>
      <c r="V33" s="57"/>
      <c r="W33" s="58"/>
      <c r="X33" s="66"/>
      <c r="Y33" s="55" t="str">
        <f t="shared" si="3"/>
        <v>-</v>
      </c>
      <c r="Z33" s="59" t="str">
        <f t="shared" si="4"/>
        <v>-</v>
      </c>
      <c r="AA33" s="343"/>
      <c r="AB33" s="98"/>
      <c r="AC33" s="550"/>
    </row>
    <row r="34" spans="1:29" ht="18" customHeight="1" thickBot="1" x14ac:dyDescent="0.65">
      <c r="A34" s="547"/>
      <c r="B34" s="98"/>
      <c r="C34" s="612"/>
      <c r="D34" s="516"/>
      <c r="E34" s="516"/>
      <c r="F34" s="340"/>
      <c r="G34" s="340"/>
      <c r="H34" s="340"/>
      <c r="I34" s="340"/>
      <c r="J34" s="341"/>
      <c r="K34" s="341"/>
      <c r="L34" s="341"/>
      <c r="M34" s="341"/>
      <c r="N34" s="341"/>
      <c r="O34" s="340"/>
      <c r="P34" s="340"/>
      <c r="Q34" s="511" t="s">
        <v>774</v>
      </c>
      <c r="R34" s="511"/>
      <c r="S34" s="511"/>
      <c r="T34" s="511"/>
      <c r="U34" s="512"/>
      <c r="V34" s="239" t="str">
        <f>IF(SUM(V28:V33)&gt;0,SUM(V28:V33)," ")</f>
        <v xml:space="preserve"> </v>
      </c>
      <c r="W34" s="240" t="str">
        <f>IF(SUM(W28:W33)&gt;0,SUM(W28:W33)," ")</f>
        <v xml:space="preserve"> </v>
      </c>
      <c r="X34" s="342"/>
      <c r="Y34" s="600"/>
      <c r="Z34" s="600"/>
      <c r="AA34" s="601"/>
      <c r="AB34" s="98"/>
      <c r="AC34" s="550"/>
    </row>
    <row r="35" spans="1:29" ht="13.35" customHeight="1" thickBot="1" x14ac:dyDescent="0.65">
      <c r="A35" s="547"/>
      <c r="B35" s="98"/>
      <c r="C35" s="602"/>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98"/>
      <c r="AC35" s="550"/>
    </row>
    <row r="36" spans="1:29" ht="25.35" customHeight="1" x14ac:dyDescent="0.6">
      <c r="A36" s="547"/>
      <c r="B36" s="98"/>
      <c r="C36" s="653">
        <v>2.2000000000000002</v>
      </c>
      <c r="D36" s="693" t="s">
        <v>703</v>
      </c>
      <c r="E36" s="694"/>
      <c r="F36" s="694"/>
      <c r="G36" s="694"/>
      <c r="H36" s="694"/>
      <c r="I36" s="694"/>
      <c r="J36" s="694"/>
      <c r="K36" s="694"/>
      <c r="L36" s="694"/>
      <c r="M36" s="694"/>
      <c r="N36" s="694"/>
      <c r="O36" s="694"/>
      <c r="P36" s="694"/>
      <c r="Q36" s="694"/>
      <c r="R36" s="694"/>
      <c r="S36" s="694"/>
      <c r="T36" s="694"/>
      <c r="U36" s="694"/>
      <c r="V36" s="694"/>
      <c r="W36" s="694"/>
      <c r="X36" s="694"/>
      <c r="Y36" s="694"/>
      <c r="Z36" s="694"/>
      <c r="AA36" s="695"/>
      <c r="AB36" s="98"/>
      <c r="AC36" s="550"/>
    </row>
    <row r="37" spans="1:29" ht="40.35" customHeight="1" x14ac:dyDescent="0.6">
      <c r="A37" s="547"/>
      <c r="B37" s="98"/>
      <c r="C37" s="654"/>
      <c r="D37" s="83" t="s">
        <v>582</v>
      </c>
      <c r="E37" s="564" t="s">
        <v>583</v>
      </c>
      <c r="F37" s="565"/>
      <c r="G37" s="566"/>
      <c r="H37" s="564" t="s">
        <v>584</v>
      </c>
      <c r="I37" s="565"/>
      <c r="J37" s="565"/>
      <c r="K37" s="565"/>
      <c r="L37" s="565"/>
      <c r="M37" s="565"/>
      <c r="N37" s="566"/>
      <c r="O37" s="567" t="s">
        <v>594</v>
      </c>
      <c r="P37" s="567"/>
      <c r="Q37" s="567"/>
      <c r="R37" s="567"/>
      <c r="S37" s="567"/>
      <c r="T37" s="169" t="s">
        <v>632</v>
      </c>
      <c r="U37" s="84" t="s">
        <v>633</v>
      </c>
      <c r="V37" s="85" t="s">
        <v>634</v>
      </c>
      <c r="W37" s="84" t="s">
        <v>635</v>
      </c>
      <c r="X37" s="84" t="s">
        <v>636</v>
      </c>
      <c r="Y37" s="205" t="s">
        <v>637</v>
      </c>
      <c r="Z37" s="345"/>
      <c r="AA37" s="346"/>
      <c r="AB37" s="98"/>
      <c r="AC37" s="550"/>
    </row>
    <row r="38" spans="1:29" ht="54.6" customHeight="1" x14ac:dyDescent="0.6">
      <c r="A38" s="547"/>
      <c r="B38" s="98"/>
      <c r="C38" s="654"/>
      <c r="D38" s="202" t="s">
        <v>359</v>
      </c>
      <c r="E38" s="568" t="s">
        <v>284</v>
      </c>
      <c r="F38" s="569"/>
      <c r="G38" s="570"/>
      <c r="H38" s="571" t="s">
        <v>285</v>
      </c>
      <c r="I38" s="572"/>
      <c r="J38" s="572"/>
      <c r="K38" s="572"/>
      <c r="L38" s="572"/>
      <c r="M38" s="572"/>
      <c r="N38" s="573"/>
      <c r="O38" s="574" t="s">
        <v>286</v>
      </c>
      <c r="P38" s="575"/>
      <c r="Q38" s="575"/>
      <c r="R38" s="575"/>
      <c r="S38" s="576"/>
      <c r="T38" s="244" t="s">
        <v>404</v>
      </c>
      <c r="U38" s="244" t="s">
        <v>393</v>
      </c>
      <c r="V38" s="244" t="s">
        <v>394</v>
      </c>
      <c r="W38" s="244" t="s">
        <v>580</v>
      </c>
      <c r="X38" s="245" t="s">
        <v>581</v>
      </c>
      <c r="Y38" s="246" t="s">
        <v>609</v>
      </c>
      <c r="Z38" s="345"/>
      <c r="AA38" s="346"/>
      <c r="AB38" s="98"/>
      <c r="AC38" s="550"/>
    </row>
    <row r="39" spans="1:29" ht="40.35" customHeight="1" x14ac:dyDescent="0.6">
      <c r="A39" s="547"/>
      <c r="B39" s="98"/>
      <c r="C39" s="654"/>
      <c r="D39" s="54"/>
      <c r="E39" s="537" t="s">
        <v>339</v>
      </c>
      <c r="F39" s="538"/>
      <c r="G39" s="539"/>
      <c r="H39" s="540"/>
      <c r="I39" s="541"/>
      <c r="J39" s="541"/>
      <c r="K39" s="541"/>
      <c r="L39" s="541"/>
      <c r="M39" s="541"/>
      <c r="N39" s="541"/>
      <c r="O39" s="542"/>
      <c r="P39" s="542"/>
      <c r="Q39" s="542"/>
      <c r="R39" s="542"/>
      <c r="S39" s="542"/>
      <c r="T39" s="182"/>
      <c r="U39" s="182"/>
      <c r="V39" s="182"/>
      <c r="W39" s="238" t="s">
        <v>339</v>
      </c>
      <c r="X39" s="54"/>
      <c r="Y39" s="206" t="str">
        <f>IF(ISBLANK(X39),"-",IF(ISNUMBER(X39/W49),X39/W49,"-"))</f>
        <v>-</v>
      </c>
      <c r="Z39" s="345"/>
      <c r="AA39" s="346"/>
      <c r="AB39" s="98"/>
      <c r="AC39" s="550"/>
    </row>
    <row r="40" spans="1:29" ht="24.6" customHeight="1" x14ac:dyDescent="0.6">
      <c r="A40" s="547"/>
      <c r="B40" s="98"/>
      <c r="C40" s="654"/>
      <c r="D40" s="347" t="str">
        <f>IF(ISBLANK(D39),"",D39)</f>
        <v/>
      </c>
      <c r="E40" s="696" t="s">
        <v>607</v>
      </c>
      <c r="F40" s="697"/>
      <c r="G40" s="697"/>
      <c r="H40" s="697"/>
      <c r="I40" s="697"/>
      <c r="J40" s="697"/>
      <c r="K40" s="697"/>
      <c r="L40" s="697"/>
      <c r="M40" s="697"/>
      <c r="N40" s="697"/>
      <c r="O40" s="697"/>
      <c r="P40" s="697"/>
      <c r="Q40" s="697"/>
      <c r="R40" s="697"/>
      <c r="S40" s="697"/>
      <c r="T40" s="697"/>
      <c r="U40" s="698"/>
      <c r="V40" s="699" t="s">
        <v>322</v>
      </c>
      <c r="W40" s="700"/>
      <c r="X40" s="347" t="s">
        <v>768</v>
      </c>
      <c r="Y40" s="701" t="s">
        <v>358</v>
      </c>
      <c r="Z40" s="702"/>
      <c r="AA40" s="703"/>
      <c r="AB40" s="98"/>
      <c r="AC40" s="550"/>
    </row>
    <row r="41" spans="1:29" ht="15.75" customHeight="1" x14ac:dyDescent="0.6">
      <c r="A41" s="547"/>
      <c r="B41" s="98"/>
      <c r="C41" s="654"/>
      <c r="D41" s="517" t="s">
        <v>638</v>
      </c>
      <c r="E41" s="518"/>
      <c r="F41" s="582" t="s">
        <v>579</v>
      </c>
      <c r="G41" s="582"/>
      <c r="H41" s="582"/>
      <c r="I41" s="582"/>
      <c r="J41" s="582"/>
      <c r="K41" s="582"/>
      <c r="L41" s="582"/>
      <c r="M41" s="582"/>
      <c r="N41" s="582"/>
      <c r="O41" s="582"/>
      <c r="P41" s="583"/>
      <c r="Q41" s="586" t="s">
        <v>364</v>
      </c>
      <c r="R41" s="587"/>
      <c r="S41" s="587"/>
      <c r="T41" s="587"/>
      <c r="U41" s="588"/>
      <c r="V41" s="530" t="s">
        <v>365</v>
      </c>
      <c r="W41" s="530" t="s">
        <v>568</v>
      </c>
      <c r="X41" s="530" t="s">
        <v>363</v>
      </c>
      <c r="Y41" s="592" t="s">
        <v>324</v>
      </c>
      <c r="Z41" s="530" t="s">
        <v>325</v>
      </c>
      <c r="AA41" s="594" t="s">
        <v>326</v>
      </c>
      <c r="AB41" s="98"/>
      <c r="AC41" s="550"/>
    </row>
    <row r="42" spans="1:29" ht="35.450000000000003" customHeight="1" x14ac:dyDescent="0.6">
      <c r="A42" s="547"/>
      <c r="B42" s="98"/>
      <c r="C42" s="654"/>
      <c r="D42" s="519"/>
      <c r="E42" s="520"/>
      <c r="F42" s="584"/>
      <c r="G42" s="584"/>
      <c r="H42" s="584"/>
      <c r="I42" s="584"/>
      <c r="J42" s="584"/>
      <c r="K42" s="584"/>
      <c r="L42" s="584"/>
      <c r="M42" s="584"/>
      <c r="N42" s="584"/>
      <c r="O42" s="584"/>
      <c r="P42" s="585"/>
      <c r="Q42" s="589"/>
      <c r="R42" s="590"/>
      <c r="S42" s="590"/>
      <c r="T42" s="590"/>
      <c r="U42" s="591"/>
      <c r="V42" s="536"/>
      <c r="W42" s="536"/>
      <c r="X42" s="531"/>
      <c r="Y42" s="593"/>
      <c r="Z42" s="531"/>
      <c r="AA42" s="595"/>
      <c r="AB42" s="98"/>
      <c r="AC42" s="550"/>
    </row>
    <row r="43" spans="1:29" ht="17.45" customHeight="1" x14ac:dyDescent="0.6">
      <c r="A43" s="547"/>
      <c r="B43" s="98"/>
      <c r="C43" s="654"/>
      <c r="D43" s="519"/>
      <c r="E43" s="520"/>
      <c r="F43" s="526" t="s">
        <v>613</v>
      </c>
      <c r="G43" s="526"/>
      <c r="H43" s="526"/>
      <c r="I43" s="526"/>
      <c r="J43" s="526"/>
      <c r="K43" s="526"/>
      <c r="L43" s="526"/>
      <c r="M43" s="526"/>
      <c r="N43" s="526"/>
      <c r="O43" s="526"/>
      <c r="P43" s="527"/>
      <c r="Q43" s="523" t="s">
        <v>590</v>
      </c>
      <c r="R43" s="524"/>
      <c r="S43" s="524"/>
      <c r="T43" s="524"/>
      <c r="U43" s="525"/>
      <c r="V43" s="57"/>
      <c r="W43" s="63"/>
      <c r="X43" s="66"/>
      <c r="Y43" s="55" t="str">
        <f t="shared" ref="Y43:Y48" si="5">IF(ISBLANK(W43),"-",IF(W43&gt;=V43,"Ok","Not acceptable."))</f>
        <v>-</v>
      </c>
      <c r="Z43" s="59" t="str">
        <f t="shared" ref="Z43:Z48" si="6">IF(ISBLANK(W43),"-",IF(Y43="Not acceptable.","Not acceptable.",IF(OR(V43+5&gt;=W43,V43*1.249999&gt;=W43),"Ok","Not Acceptable.")))</f>
        <v>-</v>
      </c>
      <c r="AA43" s="198" t="str">
        <f>IF(ISBLANK(W43),"-",IF(Q43="Bedroom",IF(OR(X43&gt;1,ISBLANK(X43)),"Not acceptable.","Ok"),"Ok"))</f>
        <v>-</v>
      </c>
      <c r="AB43" s="98"/>
      <c r="AC43" s="550"/>
    </row>
    <row r="44" spans="1:29" ht="17.45" customHeight="1" x14ac:dyDescent="0.6">
      <c r="A44" s="547"/>
      <c r="B44" s="98"/>
      <c r="C44" s="654"/>
      <c r="D44" s="519"/>
      <c r="E44" s="520"/>
      <c r="F44" s="526" t="s">
        <v>613</v>
      </c>
      <c r="G44" s="526"/>
      <c r="H44" s="526"/>
      <c r="I44" s="526"/>
      <c r="J44" s="526"/>
      <c r="K44" s="526"/>
      <c r="L44" s="526"/>
      <c r="M44" s="526"/>
      <c r="N44" s="526"/>
      <c r="O44" s="526"/>
      <c r="P44" s="527"/>
      <c r="Q44" s="523" t="s">
        <v>590</v>
      </c>
      <c r="R44" s="524"/>
      <c r="S44" s="524"/>
      <c r="T44" s="524"/>
      <c r="U44" s="525"/>
      <c r="V44" s="57"/>
      <c r="W44" s="63"/>
      <c r="X44" s="66"/>
      <c r="Y44" s="55" t="str">
        <f t="shared" si="5"/>
        <v>-</v>
      </c>
      <c r="Z44" s="59" t="str">
        <f t="shared" si="6"/>
        <v>-</v>
      </c>
      <c r="AA44" s="198" t="str">
        <f>IF(ISBLANK(W44),"-",IF(Q44="Bedroom",IF(OR(X44&gt;1,ISBLANK(X44)),"Not acceptable.","Ok"),"Ok"))</f>
        <v>-</v>
      </c>
      <c r="AB44" s="98"/>
      <c r="AC44" s="550"/>
    </row>
    <row r="45" spans="1:29" ht="17.45" customHeight="1" x14ac:dyDescent="0.6">
      <c r="A45" s="547"/>
      <c r="B45" s="98"/>
      <c r="C45" s="654"/>
      <c r="D45" s="519"/>
      <c r="E45" s="520"/>
      <c r="F45" s="526" t="s">
        <v>613</v>
      </c>
      <c r="G45" s="526"/>
      <c r="H45" s="526"/>
      <c r="I45" s="526"/>
      <c r="J45" s="526"/>
      <c r="K45" s="526"/>
      <c r="L45" s="526"/>
      <c r="M45" s="526"/>
      <c r="N45" s="526"/>
      <c r="O45" s="526"/>
      <c r="P45" s="527"/>
      <c r="Q45" s="523" t="s">
        <v>590</v>
      </c>
      <c r="R45" s="524"/>
      <c r="S45" s="524"/>
      <c r="T45" s="524"/>
      <c r="U45" s="525"/>
      <c r="V45" s="57"/>
      <c r="W45" s="58"/>
      <c r="X45" s="67"/>
      <c r="Y45" s="55" t="str">
        <f t="shared" si="5"/>
        <v>-</v>
      </c>
      <c r="Z45" s="59" t="str">
        <f t="shared" si="6"/>
        <v>-</v>
      </c>
      <c r="AA45" s="198" t="str">
        <f>IF(ISBLANK(W45),"-",IF(Q45="Bedroom",IF(OR(X45&gt;1,ISBLANK(X45)),"Not acceptable.","Ok"),"Ok"))</f>
        <v>-</v>
      </c>
      <c r="AB45" s="98"/>
      <c r="AC45" s="550"/>
    </row>
    <row r="46" spans="1:29" ht="17.45" customHeight="1" x14ac:dyDescent="0.6">
      <c r="A46" s="547"/>
      <c r="B46" s="98"/>
      <c r="C46" s="654"/>
      <c r="D46" s="519"/>
      <c r="E46" s="520"/>
      <c r="F46" s="526" t="s">
        <v>613</v>
      </c>
      <c r="G46" s="526"/>
      <c r="H46" s="526"/>
      <c r="I46" s="526"/>
      <c r="J46" s="526"/>
      <c r="K46" s="526"/>
      <c r="L46" s="526"/>
      <c r="M46" s="526"/>
      <c r="N46" s="526"/>
      <c r="O46" s="526"/>
      <c r="P46" s="527"/>
      <c r="Q46" s="523" t="s">
        <v>590</v>
      </c>
      <c r="R46" s="524"/>
      <c r="S46" s="524"/>
      <c r="T46" s="524"/>
      <c r="U46" s="525"/>
      <c r="V46" s="57"/>
      <c r="W46" s="58"/>
      <c r="X46" s="67"/>
      <c r="Y46" s="55" t="str">
        <f t="shared" si="5"/>
        <v>-</v>
      </c>
      <c r="Z46" s="59" t="str">
        <f t="shared" si="6"/>
        <v>-</v>
      </c>
      <c r="AA46" s="198" t="str">
        <f t="shared" ref="AA46:AA48" si="7">IF(ISBLANK(W46),"-",IF(Q46="Bedroom",IF(OR(X46&gt;1,ISBLANK(X46)),"Not acceptable.","Ok"),"Ok"))</f>
        <v>-</v>
      </c>
      <c r="AB46" s="98"/>
      <c r="AC46" s="550"/>
    </row>
    <row r="47" spans="1:29" ht="17.45" customHeight="1" x14ac:dyDescent="0.6">
      <c r="A47" s="547"/>
      <c r="B47" s="98"/>
      <c r="C47" s="654"/>
      <c r="D47" s="519"/>
      <c r="E47" s="520"/>
      <c r="F47" s="526" t="s">
        <v>613</v>
      </c>
      <c r="G47" s="526"/>
      <c r="H47" s="526"/>
      <c r="I47" s="526"/>
      <c r="J47" s="526"/>
      <c r="K47" s="526"/>
      <c r="L47" s="526"/>
      <c r="M47" s="526"/>
      <c r="N47" s="526"/>
      <c r="O47" s="526"/>
      <c r="P47" s="527"/>
      <c r="Q47" s="523" t="s">
        <v>590</v>
      </c>
      <c r="R47" s="524"/>
      <c r="S47" s="524"/>
      <c r="T47" s="524"/>
      <c r="U47" s="525"/>
      <c r="V47" s="57"/>
      <c r="W47" s="58"/>
      <c r="X47" s="67"/>
      <c r="Y47" s="55" t="str">
        <f t="shared" si="5"/>
        <v>-</v>
      </c>
      <c r="Z47" s="59" t="str">
        <f t="shared" si="6"/>
        <v>-</v>
      </c>
      <c r="AA47" s="198" t="str">
        <f t="shared" si="7"/>
        <v>-</v>
      </c>
      <c r="AB47" s="98"/>
      <c r="AC47" s="550"/>
    </row>
    <row r="48" spans="1:29" ht="17.45" customHeight="1" x14ac:dyDescent="0.6">
      <c r="A48" s="547"/>
      <c r="B48" s="98"/>
      <c r="C48" s="654"/>
      <c r="D48" s="519"/>
      <c r="E48" s="520"/>
      <c r="F48" s="526" t="s">
        <v>613</v>
      </c>
      <c r="G48" s="526"/>
      <c r="H48" s="526"/>
      <c r="I48" s="526"/>
      <c r="J48" s="526"/>
      <c r="K48" s="526"/>
      <c r="L48" s="526"/>
      <c r="M48" s="526"/>
      <c r="N48" s="526"/>
      <c r="O48" s="526"/>
      <c r="P48" s="527"/>
      <c r="Q48" s="523" t="s">
        <v>590</v>
      </c>
      <c r="R48" s="524"/>
      <c r="S48" s="524"/>
      <c r="T48" s="524"/>
      <c r="U48" s="525"/>
      <c r="V48" s="57"/>
      <c r="W48" s="58"/>
      <c r="X48" s="66"/>
      <c r="Y48" s="55" t="str">
        <f t="shared" si="5"/>
        <v>-</v>
      </c>
      <c r="Z48" s="59" t="str">
        <f t="shared" si="6"/>
        <v>-</v>
      </c>
      <c r="AA48" s="198" t="str">
        <f t="shared" si="7"/>
        <v>-</v>
      </c>
      <c r="AB48" s="98"/>
      <c r="AC48" s="550"/>
    </row>
    <row r="49" spans="1:29" ht="18" customHeight="1" x14ac:dyDescent="0.6">
      <c r="A49" s="547"/>
      <c r="B49" s="98"/>
      <c r="C49" s="654"/>
      <c r="D49" s="521"/>
      <c r="E49" s="522"/>
      <c r="F49" s="335"/>
      <c r="G49" s="339"/>
      <c r="H49" s="339"/>
      <c r="I49" s="339"/>
      <c r="J49" s="336"/>
      <c r="K49" s="336"/>
      <c r="L49" s="337"/>
      <c r="M49" s="336"/>
      <c r="N49" s="336"/>
      <c r="O49" s="339"/>
      <c r="P49" s="335"/>
      <c r="Q49" s="513" t="s">
        <v>773</v>
      </c>
      <c r="R49" s="513"/>
      <c r="S49" s="513"/>
      <c r="T49" s="513"/>
      <c r="U49" s="514"/>
      <c r="V49" s="59" t="str">
        <f>IF(SUM(V43:V48)&gt;0,SUM(V43:V48)," ")</f>
        <v xml:space="preserve"> </v>
      </c>
      <c r="W49" s="56" t="str">
        <f>IF(SUM(W43:W48)&gt;0,SUM(W43:W48)," ")</f>
        <v xml:space="preserve"> </v>
      </c>
      <c r="X49" s="334"/>
      <c r="Y49" s="596"/>
      <c r="Z49" s="596"/>
      <c r="AA49" s="597"/>
      <c r="AB49" s="98"/>
      <c r="AC49" s="550"/>
    </row>
    <row r="50" spans="1:29" ht="26.1" customHeight="1" x14ac:dyDescent="0.6">
      <c r="A50" s="547"/>
      <c r="B50" s="98"/>
      <c r="C50" s="654"/>
      <c r="D50" s="338" t="str">
        <f>IF(ISBLANK(D39),"",D39)</f>
        <v/>
      </c>
      <c r="E50" s="687" t="s">
        <v>608</v>
      </c>
      <c r="F50" s="688"/>
      <c r="G50" s="688"/>
      <c r="H50" s="688"/>
      <c r="I50" s="688"/>
      <c r="J50" s="688"/>
      <c r="K50" s="688"/>
      <c r="L50" s="688"/>
      <c r="M50" s="688"/>
      <c r="N50" s="688"/>
      <c r="O50" s="688"/>
      <c r="P50" s="688"/>
      <c r="Q50" s="688"/>
      <c r="R50" s="688"/>
      <c r="S50" s="688"/>
      <c r="T50" s="688"/>
      <c r="U50" s="689"/>
      <c r="V50" s="577" t="s">
        <v>322</v>
      </c>
      <c r="W50" s="578"/>
      <c r="X50" s="348"/>
      <c r="Y50" s="579" t="s">
        <v>358</v>
      </c>
      <c r="Z50" s="580"/>
      <c r="AA50" s="581"/>
      <c r="AB50" s="98"/>
      <c r="AC50" s="550"/>
    </row>
    <row r="51" spans="1:29" ht="15.75" customHeight="1" x14ac:dyDescent="0.6">
      <c r="A51" s="547"/>
      <c r="B51" s="98"/>
      <c r="C51" s="654"/>
      <c r="D51" s="515" t="s">
        <v>639</v>
      </c>
      <c r="E51" s="515"/>
      <c r="F51" s="582" t="s">
        <v>578</v>
      </c>
      <c r="G51" s="582"/>
      <c r="H51" s="582"/>
      <c r="I51" s="582"/>
      <c r="J51" s="582"/>
      <c r="K51" s="582"/>
      <c r="L51" s="582"/>
      <c r="M51" s="582"/>
      <c r="N51" s="582"/>
      <c r="O51" s="582"/>
      <c r="P51" s="583"/>
      <c r="Q51" s="603" t="s">
        <v>364</v>
      </c>
      <c r="R51" s="582"/>
      <c r="S51" s="582"/>
      <c r="T51" s="582"/>
      <c r="U51" s="583"/>
      <c r="V51" s="530" t="s">
        <v>365</v>
      </c>
      <c r="W51" s="530" t="s">
        <v>568</v>
      </c>
      <c r="X51" s="534"/>
      <c r="Y51" s="592" t="s">
        <v>324</v>
      </c>
      <c r="Z51" s="530" t="s">
        <v>325</v>
      </c>
      <c r="AA51" s="534"/>
      <c r="AB51" s="98"/>
      <c r="AC51" s="550"/>
    </row>
    <row r="52" spans="1:29" ht="33.6" customHeight="1" x14ac:dyDescent="0.6">
      <c r="A52" s="547"/>
      <c r="B52" s="98"/>
      <c r="C52" s="654"/>
      <c r="D52" s="515"/>
      <c r="E52" s="515"/>
      <c r="F52" s="598"/>
      <c r="G52" s="598"/>
      <c r="H52" s="598"/>
      <c r="I52" s="598"/>
      <c r="J52" s="598"/>
      <c r="K52" s="598"/>
      <c r="L52" s="598"/>
      <c r="M52" s="598"/>
      <c r="N52" s="598"/>
      <c r="O52" s="598"/>
      <c r="P52" s="599"/>
      <c r="Q52" s="604"/>
      <c r="R52" s="598"/>
      <c r="S52" s="598"/>
      <c r="T52" s="598"/>
      <c r="U52" s="599"/>
      <c r="V52" s="536"/>
      <c r="W52" s="536"/>
      <c r="X52" s="535"/>
      <c r="Y52" s="593"/>
      <c r="Z52" s="531"/>
      <c r="AA52" s="535"/>
      <c r="AB52" s="98"/>
      <c r="AC52" s="550"/>
    </row>
    <row r="53" spans="1:29" ht="17.45" customHeight="1" x14ac:dyDescent="0.6">
      <c r="A53" s="547"/>
      <c r="B53" s="98"/>
      <c r="C53" s="654"/>
      <c r="D53" s="515"/>
      <c r="E53" s="515"/>
      <c r="F53" s="528" t="s">
        <v>614</v>
      </c>
      <c r="G53" s="528"/>
      <c r="H53" s="528"/>
      <c r="I53" s="528"/>
      <c r="J53" s="528"/>
      <c r="K53" s="528"/>
      <c r="L53" s="528"/>
      <c r="M53" s="528"/>
      <c r="N53" s="528"/>
      <c r="O53" s="528"/>
      <c r="P53" s="529"/>
      <c r="Q53" s="523" t="s">
        <v>376</v>
      </c>
      <c r="R53" s="524"/>
      <c r="S53" s="524"/>
      <c r="T53" s="524"/>
      <c r="U53" s="525"/>
      <c r="V53" s="57"/>
      <c r="W53" s="63"/>
      <c r="X53" s="66"/>
      <c r="Y53" s="55" t="str">
        <f t="shared" ref="Y53:Y58" si="8">IF(ISBLANK(W53),"-",IF(W53&gt;=V53,"Ok","Not acceptable."))</f>
        <v>-</v>
      </c>
      <c r="Z53" s="59" t="str">
        <f t="shared" ref="Z53:Z58" si="9">IF(ISBLANK(W53),"-",IF(Y53="Not acceptable.","Not acceptable.",IF(OR(V53+5&gt;=W53,V53*1.249999&gt;=W53),"Ok","Not Acceptable.")))</f>
        <v>-</v>
      </c>
      <c r="AA53" s="66"/>
      <c r="AB53" s="98"/>
      <c r="AC53" s="550"/>
    </row>
    <row r="54" spans="1:29" ht="17.45" customHeight="1" x14ac:dyDescent="0.6">
      <c r="A54" s="547"/>
      <c r="B54" s="98"/>
      <c r="C54" s="654"/>
      <c r="D54" s="515"/>
      <c r="E54" s="515"/>
      <c r="F54" s="528" t="s">
        <v>614</v>
      </c>
      <c r="G54" s="528"/>
      <c r="H54" s="528"/>
      <c r="I54" s="528"/>
      <c r="J54" s="528"/>
      <c r="K54" s="528"/>
      <c r="L54" s="528"/>
      <c r="M54" s="528"/>
      <c r="N54" s="528"/>
      <c r="O54" s="528"/>
      <c r="P54" s="529"/>
      <c r="Q54" s="523" t="s">
        <v>591</v>
      </c>
      <c r="R54" s="524"/>
      <c r="S54" s="524"/>
      <c r="T54" s="524"/>
      <c r="U54" s="525"/>
      <c r="V54" s="57"/>
      <c r="W54" s="63"/>
      <c r="X54" s="67"/>
      <c r="Y54" s="55" t="str">
        <f t="shared" si="8"/>
        <v>-</v>
      </c>
      <c r="Z54" s="59" t="str">
        <f t="shared" si="9"/>
        <v>-</v>
      </c>
      <c r="AA54" s="67"/>
      <c r="AB54" s="98"/>
      <c r="AC54" s="550"/>
    </row>
    <row r="55" spans="1:29" ht="17.45" customHeight="1" x14ac:dyDescent="0.6">
      <c r="A55" s="547"/>
      <c r="B55" s="98"/>
      <c r="C55" s="654"/>
      <c r="D55" s="515"/>
      <c r="E55" s="515"/>
      <c r="F55" s="528" t="s">
        <v>614</v>
      </c>
      <c r="G55" s="528"/>
      <c r="H55" s="528"/>
      <c r="I55" s="528"/>
      <c r="J55" s="528"/>
      <c r="K55" s="528"/>
      <c r="L55" s="528"/>
      <c r="M55" s="528"/>
      <c r="N55" s="528"/>
      <c r="O55" s="528"/>
      <c r="P55" s="529"/>
      <c r="Q55" s="523" t="s">
        <v>591</v>
      </c>
      <c r="R55" s="524"/>
      <c r="S55" s="524"/>
      <c r="T55" s="524"/>
      <c r="U55" s="525"/>
      <c r="V55" s="57"/>
      <c r="W55" s="58"/>
      <c r="X55" s="66"/>
      <c r="Y55" s="55" t="str">
        <f t="shared" si="8"/>
        <v>-</v>
      </c>
      <c r="Z55" s="59" t="str">
        <f t="shared" si="9"/>
        <v>-</v>
      </c>
      <c r="AA55" s="66"/>
      <c r="AB55" s="98"/>
      <c r="AC55" s="550"/>
    </row>
    <row r="56" spans="1:29" ht="17.45" customHeight="1" x14ac:dyDescent="0.6">
      <c r="A56" s="547"/>
      <c r="B56" s="98"/>
      <c r="C56" s="654"/>
      <c r="D56" s="515"/>
      <c r="E56" s="515"/>
      <c r="F56" s="528" t="s">
        <v>614</v>
      </c>
      <c r="G56" s="528"/>
      <c r="H56" s="528"/>
      <c r="I56" s="528"/>
      <c r="J56" s="528"/>
      <c r="K56" s="528"/>
      <c r="L56" s="528"/>
      <c r="M56" s="528"/>
      <c r="N56" s="528"/>
      <c r="O56" s="528"/>
      <c r="P56" s="529"/>
      <c r="Q56" s="523" t="s">
        <v>591</v>
      </c>
      <c r="R56" s="524"/>
      <c r="S56" s="524"/>
      <c r="T56" s="524"/>
      <c r="U56" s="525"/>
      <c r="V56" s="57"/>
      <c r="W56" s="58"/>
      <c r="X56" s="67"/>
      <c r="Y56" s="55" t="str">
        <f t="shared" si="8"/>
        <v>-</v>
      </c>
      <c r="Z56" s="59" t="str">
        <f t="shared" si="9"/>
        <v>-</v>
      </c>
      <c r="AA56" s="67"/>
      <c r="AB56" s="98"/>
      <c r="AC56" s="550"/>
    </row>
    <row r="57" spans="1:29" ht="17.45" customHeight="1" x14ac:dyDescent="0.6">
      <c r="A57" s="547"/>
      <c r="B57" s="98"/>
      <c r="C57" s="654"/>
      <c r="D57" s="515"/>
      <c r="E57" s="515"/>
      <c r="F57" s="528" t="s">
        <v>614</v>
      </c>
      <c r="G57" s="528"/>
      <c r="H57" s="528"/>
      <c r="I57" s="528"/>
      <c r="J57" s="528"/>
      <c r="K57" s="528"/>
      <c r="L57" s="528"/>
      <c r="M57" s="528"/>
      <c r="N57" s="528"/>
      <c r="O57" s="528"/>
      <c r="P57" s="529"/>
      <c r="Q57" s="523" t="s">
        <v>591</v>
      </c>
      <c r="R57" s="524"/>
      <c r="S57" s="524"/>
      <c r="T57" s="524"/>
      <c r="U57" s="525"/>
      <c r="V57" s="57"/>
      <c r="W57" s="58"/>
      <c r="X57" s="67"/>
      <c r="Y57" s="55" t="str">
        <f t="shared" si="8"/>
        <v>-</v>
      </c>
      <c r="Z57" s="59" t="str">
        <f t="shared" si="9"/>
        <v>-</v>
      </c>
      <c r="AA57" s="67"/>
      <c r="AB57" s="98"/>
      <c r="AC57" s="550"/>
    </row>
    <row r="58" spans="1:29" ht="17.45" customHeight="1" x14ac:dyDescent="0.6">
      <c r="A58" s="547"/>
      <c r="B58" s="98"/>
      <c r="C58" s="654"/>
      <c r="D58" s="515"/>
      <c r="E58" s="515"/>
      <c r="F58" s="528" t="s">
        <v>614</v>
      </c>
      <c r="G58" s="528"/>
      <c r="H58" s="528"/>
      <c r="I58" s="528"/>
      <c r="J58" s="528"/>
      <c r="K58" s="528"/>
      <c r="L58" s="528"/>
      <c r="M58" s="528"/>
      <c r="N58" s="528"/>
      <c r="O58" s="528"/>
      <c r="P58" s="529"/>
      <c r="Q58" s="523" t="s">
        <v>591</v>
      </c>
      <c r="R58" s="524"/>
      <c r="S58" s="524"/>
      <c r="T58" s="524"/>
      <c r="U58" s="525"/>
      <c r="V58" s="57"/>
      <c r="W58" s="58"/>
      <c r="X58" s="67"/>
      <c r="Y58" s="55" t="str">
        <f t="shared" si="8"/>
        <v>-</v>
      </c>
      <c r="Z58" s="59" t="str">
        <f t="shared" si="9"/>
        <v>-</v>
      </c>
      <c r="AA58" s="67"/>
      <c r="AB58" s="98"/>
      <c r="AC58" s="550"/>
    </row>
    <row r="59" spans="1:29" ht="18" customHeight="1" thickBot="1" x14ac:dyDescent="0.65">
      <c r="A59" s="547"/>
      <c r="B59" s="98"/>
      <c r="C59" s="612"/>
      <c r="D59" s="516"/>
      <c r="E59" s="516"/>
      <c r="F59" s="340"/>
      <c r="G59" s="340"/>
      <c r="H59" s="340"/>
      <c r="I59" s="340"/>
      <c r="J59" s="341"/>
      <c r="K59" s="341"/>
      <c r="L59" s="341"/>
      <c r="M59" s="341"/>
      <c r="N59" s="341"/>
      <c r="O59" s="340"/>
      <c r="P59" s="340"/>
      <c r="Q59" s="511" t="s">
        <v>774</v>
      </c>
      <c r="R59" s="511"/>
      <c r="S59" s="511"/>
      <c r="T59" s="511"/>
      <c r="U59" s="512"/>
      <c r="V59" s="239" t="str">
        <f>IF(SUM(V53:V58)&gt;0,SUM(V53:V58)," ")</f>
        <v xml:space="preserve"> </v>
      </c>
      <c r="W59" s="240" t="str">
        <f>IF(SUM(W53:W58)&gt;0,SUM(W53:W58)," ")</f>
        <v xml:space="preserve"> </v>
      </c>
      <c r="X59" s="66"/>
      <c r="Y59" s="709"/>
      <c r="Z59" s="600"/>
      <c r="AA59" s="601"/>
      <c r="AB59" s="98"/>
      <c r="AC59" s="550"/>
    </row>
    <row r="60" spans="1:29" ht="13.5" customHeight="1" thickBot="1" x14ac:dyDescent="0.65">
      <c r="A60" s="547"/>
      <c r="B60" s="98"/>
      <c r="C60" s="602"/>
      <c r="D60" s="602"/>
      <c r="E60" s="602"/>
      <c r="F60" s="602"/>
      <c r="G60" s="602"/>
      <c r="H60" s="602"/>
      <c r="I60" s="602"/>
      <c r="J60" s="602"/>
      <c r="K60" s="602"/>
      <c r="L60" s="602"/>
      <c r="M60" s="602"/>
      <c r="N60" s="602"/>
      <c r="O60" s="602"/>
      <c r="P60" s="602"/>
      <c r="Q60" s="602"/>
      <c r="R60" s="602"/>
      <c r="S60" s="602"/>
      <c r="T60" s="602"/>
      <c r="U60" s="602"/>
      <c r="V60" s="602"/>
      <c r="W60" s="602"/>
      <c r="X60" s="602"/>
      <c r="Y60" s="602"/>
      <c r="Z60" s="602"/>
      <c r="AA60" s="602"/>
      <c r="AB60" s="98"/>
      <c r="AC60" s="550"/>
    </row>
    <row r="61" spans="1:29" ht="25.35" customHeight="1" x14ac:dyDescent="0.6">
      <c r="A61" s="547"/>
      <c r="B61" s="98"/>
      <c r="C61" s="653">
        <v>2.2999999999999998</v>
      </c>
      <c r="D61" s="710" t="s">
        <v>704</v>
      </c>
      <c r="E61" s="711"/>
      <c r="F61" s="711"/>
      <c r="G61" s="711"/>
      <c r="H61" s="711"/>
      <c r="I61" s="711"/>
      <c r="J61" s="711"/>
      <c r="K61" s="711"/>
      <c r="L61" s="711"/>
      <c r="M61" s="711"/>
      <c r="N61" s="711"/>
      <c r="O61" s="711"/>
      <c r="P61" s="711"/>
      <c r="Q61" s="711"/>
      <c r="R61" s="711"/>
      <c r="S61" s="711"/>
      <c r="T61" s="711"/>
      <c r="U61" s="711"/>
      <c r="V61" s="711"/>
      <c r="W61" s="711"/>
      <c r="X61" s="711"/>
      <c r="Y61" s="711"/>
      <c r="Z61" s="711"/>
      <c r="AA61" s="712"/>
      <c r="AB61" s="98"/>
      <c r="AC61" s="550"/>
    </row>
    <row r="62" spans="1:29" ht="40.35" customHeight="1" x14ac:dyDescent="0.6">
      <c r="A62" s="547"/>
      <c r="B62" s="98"/>
      <c r="C62" s="654"/>
      <c r="D62" s="83" t="s">
        <v>585</v>
      </c>
      <c r="E62" s="564" t="s">
        <v>586</v>
      </c>
      <c r="F62" s="565"/>
      <c r="G62" s="566"/>
      <c r="H62" s="564" t="s">
        <v>587</v>
      </c>
      <c r="I62" s="565"/>
      <c r="J62" s="565"/>
      <c r="K62" s="565"/>
      <c r="L62" s="565"/>
      <c r="M62" s="565"/>
      <c r="N62" s="566"/>
      <c r="O62" s="567" t="s">
        <v>640</v>
      </c>
      <c r="P62" s="567"/>
      <c r="Q62" s="567"/>
      <c r="R62" s="567"/>
      <c r="S62" s="567"/>
      <c r="T62" s="169" t="s">
        <v>641</v>
      </c>
      <c r="U62" s="84" t="s">
        <v>642</v>
      </c>
      <c r="V62" s="85" t="s">
        <v>643</v>
      </c>
      <c r="W62" s="84" t="s">
        <v>644</v>
      </c>
      <c r="X62" s="84" t="s">
        <v>645</v>
      </c>
      <c r="Y62" s="205" t="s">
        <v>646</v>
      </c>
      <c r="Z62" s="345"/>
      <c r="AA62" s="346"/>
      <c r="AB62" s="98"/>
      <c r="AC62" s="550"/>
    </row>
    <row r="63" spans="1:29" ht="54.6" customHeight="1" x14ac:dyDescent="0.6">
      <c r="A63" s="547"/>
      <c r="B63" s="98"/>
      <c r="C63" s="654"/>
      <c r="D63" s="202" t="s">
        <v>359</v>
      </c>
      <c r="E63" s="568" t="s">
        <v>284</v>
      </c>
      <c r="F63" s="569"/>
      <c r="G63" s="570"/>
      <c r="H63" s="571" t="s">
        <v>285</v>
      </c>
      <c r="I63" s="572"/>
      <c r="J63" s="572"/>
      <c r="K63" s="572"/>
      <c r="L63" s="572"/>
      <c r="M63" s="572"/>
      <c r="N63" s="573"/>
      <c r="O63" s="574" t="s">
        <v>286</v>
      </c>
      <c r="P63" s="575"/>
      <c r="Q63" s="575"/>
      <c r="R63" s="575"/>
      <c r="S63" s="576"/>
      <c r="T63" s="244" t="s">
        <v>404</v>
      </c>
      <c r="U63" s="244" t="s">
        <v>393</v>
      </c>
      <c r="V63" s="244" t="s">
        <v>394</v>
      </c>
      <c r="W63" s="244" t="s">
        <v>580</v>
      </c>
      <c r="X63" s="245" t="s">
        <v>581</v>
      </c>
      <c r="Y63" s="246" t="s">
        <v>609</v>
      </c>
      <c r="Z63" s="345"/>
      <c r="AA63" s="346"/>
      <c r="AB63" s="98"/>
      <c r="AC63" s="550"/>
    </row>
    <row r="64" spans="1:29" ht="40.35" customHeight="1" x14ac:dyDescent="0.6">
      <c r="A64" s="547"/>
      <c r="B64" s="98"/>
      <c r="C64" s="654"/>
      <c r="D64" s="54"/>
      <c r="E64" s="537" t="s">
        <v>339</v>
      </c>
      <c r="F64" s="538"/>
      <c r="G64" s="539"/>
      <c r="H64" s="540"/>
      <c r="I64" s="541"/>
      <c r="J64" s="541"/>
      <c r="K64" s="541"/>
      <c r="L64" s="541"/>
      <c r="M64" s="541"/>
      <c r="N64" s="541"/>
      <c r="O64" s="542"/>
      <c r="P64" s="542"/>
      <c r="Q64" s="542"/>
      <c r="R64" s="542"/>
      <c r="S64" s="542"/>
      <c r="T64" s="182"/>
      <c r="U64" s="182"/>
      <c r="V64" s="182"/>
      <c r="W64" s="238" t="s">
        <v>339</v>
      </c>
      <c r="X64" s="54"/>
      <c r="Y64" s="206" t="str">
        <f>IF(ISBLANK(X64),"-",IF(ISNUMBER(X64/W74),X64/W74,"-"))</f>
        <v>-</v>
      </c>
      <c r="Z64" s="345"/>
      <c r="AA64" s="346"/>
      <c r="AB64" s="98"/>
      <c r="AC64" s="550"/>
    </row>
    <row r="65" spans="1:29" ht="24.6" customHeight="1" x14ac:dyDescent="0.6">
      <c r="A65" s="547"/>
      <c r="B65" s="98"/>
      <c r="C65" s="654"/>
      <c r="D65" s="338" t="str">
        <f>IF(ISBLANK(D64),"",D64)</f>
        <v/>
      </c>
      <c r="E65" s="687" t="s">
        <v>607</v>
      </c>
      <c r="F65" s="688"/>
      <c r="G65" s="688"/>
      <c r="H65" s="688"/>
      <c r="I65" s="688"/>
      <c r="J65" s="688"/>
      <c r="K65" s="688"/>
      <c r="L65" s="688"/>
      <c r="M65" s="688"/>
      <c r="N65" s="688"/>
      <c r="O65" s="688"/>
      <c r="P65" s="688"/>
      <c r="Q65" s="688"/>
      <c r="R65" s="688"/>
      <c r="S65" s="688"/>
      <c r="T65" s="688"/>
      <c r="U65" s="689"/>
      <c r="V65" s="577" t="s">
        <v>322</v>
      </c>
      <c r="W65" s="578"/>
      <c r="X65" s="338" t="s">
        <v>768</v>
      </c>
      <c r="Y65" s="579" t="s">
        <v>358</v>
      </c>
      <c r="Z65" s="580"/>
      <c r="AA65" s="581"/>
      <c r="AB65" s="98"/>
      <c r="AC65" s="550"/>
    </row>
    <row r="66" spans="1:29" ht="15.75" customHeight="1" x14ac:dyDescent="0.6">
      <c r="A66" s="547"/>
      <c r="B66" s="98"/>
      <c r="C66" s="654"/>
      <c r="D66" s="515" t="s">
        <v>670</v>
      </c>
      <c r="E66" s="515"/>
      <c r="F66" s="582" t="s">
        <v>579</v>
      </c>
      <c r="G66" s="582"/>
      <c r="H66" s="582"/>
      <c r="I66" s="582"/>
      <c r="J66" s="582"/>
      <c r="K66" s="582"/>
      <c r="L66" s="582"/>
      <c r="M66" s="582"/>
      <c r="N66" s="582"/>
      <c r="O66" s="582"/>
      <c r="P66" s="583"/>
      <c r="Q66" s="586" t="s">
        <v>364</v>
      </c>
      <c r="R66" s="587"/>
      <c r="S66" s="587"/>
      <c r="T66" s="587"/>
      <c r="U66" s="588"/>
      <c r="V66" s="530" t="s">
        <v>365</v>
      </c>
      <c r="W66" s="530" t="s">
        <v>568</v>
      </c>
      <c r="X66" s="530" t="s">
        <v>363</v>
      </c>
      <c r="Y66" s="592" t="s">
        <v>324</v>
      </c>
      <c r="Z66" s="530" t="s">
        <v>325</v>
      </c>
      <c r="AA66" s="594" t="s">
        <v>326</v>
      </c>
      <c r="AB66" s="98"/>
      <c r="AC66" s="550"/>
    </row>
    <row r="67" spans="1:29" ht="35.450000000000003" customHeight="1" x14ac:dyDescent="0.6">
      <c r="A67" s="547"/>
      <c r="B67" s="98"/>
      <c r="C67" s="654"/>
      <c r="D67" s="515"/>
      <c r="E67" s="515"/>
      <c r="F67" s="584"/>
      <c r="G67" s="584"/>
      <c r="H67" s="584"/>
      <c r="I67" s="584"/>
      <c r="J67" s="584"/>
      <c r="K67" s="584"/>
      <c r="L67" s="584"/>
      <c r="M67" s="584"/>
      <c r="N67" s="584"/>
      <c r="O67" s="584"/>
      <c r="P67" s="585"/>
      <c r="Q67" s="589"/>
      <c r="R67" s="590"/>
      <c r="S67" s="590"/>
      <c r="T67" s="590"/>
      <c r="U67" s="591"/>
      <c r="V67" s="536"/>
      <c r="W67" s="536"/>
      <c r="X67" s="531"/>
      <c r="Y67" s="593"/>
      <c r="Z67" s="531"/>
      <c r="AA67" s="595"/>
      <c r="AB67" s="98"/>
      <c r="AC67" s="550"/>
    </row>
    <row r="68" spans="1:29" ht="17.45" customHeight="1" x14ac:dyDescent="0.6">
      <c r="A68" s="547"/>
      <c r="B68" s="98"/>
      <c r="C68" s="654"/>
      <c r="D68" s="515"/>
      <c r="E68" s="515"/>
      <c r="F68" s="526" t="s">
        <v>613</v>
      </c>
      <c r="G68" s="526"/>
      <c r="H68" s="526"/>
      <c r="I68" s="526"/>
      <c r="J68" s="526"/>
      <c r="K68" s="526"/>
      <c r="L68" s="526"/>
      <c r="M68" s="526"/>
      <c r="N68" s="526"/>
      <c r="O68" s="526"/>
      <c r="P68" s="527"/>
      <c r="Q68" s="523" t="s">
        <v>590</v>
      </c>
      <c r="R68" s="524"/>
      <c r="S68" s="524"/>
      <c r="T68" s="524"/>
      <c r="U68" s="525"/>
      <c r="V68" s="57"/>
      <c r="W68" s="63"/>
      <c r="X68" s="66"/>
      <c r="Y68" s="55" t="str">
        <f t="shared" ref="Y68:Y73" si="10">IF(ISBLANK(W68),"-",IF(W68&gt;=V68,"Ok","Not acceptable."))</f>
        <v>-</v>
      </c>
      <c r="Z68" s="59" t="str">
        <f t="shared" ref="Z68:Z73" si="11">IF(ISBLANK(W68),"-",IF(Y68="Not acceptable.","Not acceptable.",IF(OR(V68+5&gt;=W68,V68*1.249999&gt;=W68),"Ok","Not Acceptable.")))</f>
        <v>-</v>
      </c>
      <c r="AA68" s="198" t="str">
        <f>IF(ISBLANK(W68),"-",IF(Q68="Bedroom",IF(OR(X68&gt;1,ISBLANK(X68)),"Not acceptable.","Ok"),"Ok"))</f>
        <v>-</v>
      </c>
      <c r="AB68" s="98"/>
      <c r="AC68" s="550"/>
    </row>
    <row r="69" spans="1:29" ht="17.45" customHeight="1" x14ac:dyDescent="0.6">
      <c r="A69" s="547"/>
      <c r="B69" s="98"/>
      <c r="C69" s="654"/>
      <c r="D69" s="515"/>
      <c r="E69" s="515"/>
      <c r="F69" s="526" t="s">
        <v>613</v>
      </c>
      <c r="G69" s="526"/>
      <c r="H69" s="526"/>
      <c r="I69" s="526"/>
      <c r="J69" s="526"/>
      <c r="K69" s="526"/>
      <c r="L69" s="526"/>
      <c r="M69" s="526"/>
      <c r="N69" s="526"/>
      <c r="O69" s="526"/>
      <c r="P69" s="527"/>
      <c r="Q69" s="523" t="s">
        <v>590</v>
      </c>
      <c r="R69" s="524"/>
      <c r="S69" s="524"/>
      <c r="T69" s="524"/>
      <c r="U69" s="525"/>
      <c r="V69" s="57"/>
      <c r="W69" s="63"/>
      <c r="X69" s="66"/>
      <c r="Y69" s="55" t="str">
        <f t="shared" si="10"/>
        <v>-</v>
      </c>
      <c r="Z69" s="59" t="str">
        <f t="shared" si="11"/>
        <v>-</v>
      </c>
      <c r="AA69" s="198" t="str">
        <f>IF(ISBLANK(W69),"-",IF(Q69="Bedroom",IF(OR(X69&gt;1,ISBLANK(X69)),"Not acceptable.","Ok"),"Ok"))</f>
        <v>-</v>
      </c>
      <c r="AB69" s="98"/>
      <c r="AC69" s="550"/>
    </row>
    <row r="70" spans="1:29" ht="17.45" customHeight="1" x14ac:dyDescent="0.6">
      <c r="A70" s="547"/>
      <c r="B70" s="98"/>
      <c r="C70" s="654"/>
      <c r="D70" s="515"/>
      <c r="E70" s="515"/>
      <c r="F70" s="526" t="s">
        <v>613</v>
      </c>
      <c r="G70" s="526"/>
      <c r="H70" s="526"/>
      <c r="I70" s="526"/>
      <c r="J70" s="526"/>
      <c r="K70" s="526"/>
      <c r="L70" s="526"/>
      <c r="M70" s="526"/>
      <c r="N70" s="526"/>
      <c r="O70" s="526"/>
      <c r="P70" s="527"/>
      <c r="Q70" s="523" t="s">
        <v>590</v>
      </c>
      <c r="R70" s="524"/>
      <c r="S70" s="524"/>
      <c r="T70" s="524"/>
      <c r="U70" s="525"/>
      <c r="V70" s="57"/>
      <c r="W70" s="58"/>
      <c r="X70" s="67"/>
      <c r="Y70" s="55" t="str">
        <f t="shared" si="10"/>
        <v>-</v>
      </c>
      <c r="Z70" s="59" t="str">
        <f t="shared" si="11"/>
        <v>-</v>
      </c>
      <c r="AA70" s="198" t="str">
        <f>IF(ISBLANK(W70),"-",IF(Q70="Bedroom",IF(OR(X70&gt;1,ISBLANK(X70)),"Not acceptable.","Ok"),"Ok"))</f>
        <v>-</v>
      </c>
      <c r="AB70" s="98"/>
      <c r="AC70" s="550"/>
    </row>
    <row r="71" spans="1:29" ht="17.45" customHeight="1" x14ac:dyDescent="0.6">
      <c r="A71" s="547"/>
      <c r="B71" s="98"/>
      <c r="C71" s="654"/>
      <c r="D71" s="515"/>
      <c r="E71" s="515"/>
      <c r="F71" s="526" t="s">
        <v>613</v>
      </c>
      <c r="G71" s="526"/>
      <c r="H71" s="526"/>
      <c r="I71" s="526"/>
      <c r="J71" s="526"/>
      <c r="K71" s="526"/>
      <c r="L71" s="526"/>
      <c r="M71" s="526"/>
      <c r="N71" s="526"/>
      <c r="O71" s="526"/>
      <c r="P71" s="527"/>
      <c r="Q71" s="523" t="s">
        <v>590</v>
      </c>
      <c r="R71" s="524"/>
      <c r="S71" s="524"/>
      <c r="T71" s="524"/>
      <c r="U71" s="525"/>
      <c r="V71" s="57"/>
      <c r="W71" s="58"/>
      <c r="X71" s="67"/>
      <c r="Y71" s="55" t="str">
        <f t="shared" si="10"/>
        <v>-</v>
      </c>
      <c r="Z71" s="59" t="str">
        <f t="shared" si="11"/>
        <v>-</v>
      </c>
      <c r="AA71" s="198" t="str">
        <f t="shared" ref="AA71:AA73" si="12">IF(ISBLANK(W71),"-",IF(Q71="Bedroom",IF(OR(X71&gt;1,ISBLANK(X71)),"Not acceptable.","Ok"),"Ok"))</f>
        <v>-</v>
      </c>
      <c r="AB71" s="98"/>
      <c r="AC71" s="550"/>
    </row>
    <row r="72" spans="1:29" ht="17.45" customHeight="1" x14ac:dyDescent="0.6">
      <c r="A72" s="547"/>
      <c r="B72" s="98"/>
      <c r="C72" s="654"/>
      <c r="D72" s="515"/>
      <c r="E72" s="515"/>
      <c r="F72" s="526" t="s">
        <v>613</v>
      </c>
      <c r="G72" s="526"/>
      <c r="H72" s="526"/>
      <c r="I72" s="526"/>
      <c r="J72" s="526"/>
      <c r="K72" s="526"/>
      <c r="L72" s="526"/>
      <c r="M72" s="526"/>
      <c r="N72" s="526"/>
      <c r="O72" s="526"/>
      <c r="P72" s="527"/>
      <c r="Q72" s="523" t="s">
        <v>590</v>
      </c>
      <c r="R72" s="524"/>
      <c r="S72" s="524"/>
      <c r="T72" s="524"/>
      <c r="U72" s="525"/>
      <c r="V72" s="57"/>
      <c r="W72" s="58"/>
      <c r="X72" s="67"/>
      <c r="Y72" s="55" t="str">
        <f t="shared" si="10"/>
        <v>-</v>
      </c>
      <c r="Z72" s="59" t="str">
        <f t="shared" si="11"/>
        <v>-</v>
      </c>
      <c r="AA72" s="198" t="str">
        <f t="shared" si="12"/>
        <v>-</v>
      </c>
      <c r="AB72" s="98"/>
      <c r="AC72" s="550"/>
    </row>
    <row r="73" spans="1:29" ht="17.45" customHeight="1" x14ac:dyDescent="0.6">
      <c r="A73" s="547"/>
      <c r="B73" s="98"/>
      <c r="C73" s="654"/>
      <c r="D73" s="515"/>
      <c r="E73" s="515"/>
      <c r="F73" s="526" t="s">
        <v>613</v>
      </c>
      <c r="G73" s="526"/>
      <c r="H73" s="526"/>
      <c r="I73" s="526"/>
      <c r="J73" s="526"/>
      <c r="K73" s="526"/>
      <c r="L73" s="526"/>
      <c r="M73" s="526"/>
      <c r="N73" s="526"/>
      <c r="O73" s="526"/>
      <c r="P73" s="527"/>
      <c r="Q73" s="523" t="s">
        <v>590</v>
      </c>
      <c r="R73" s="524"/>
      <c r="S73" s="524"/>
      <c r="T73" s="524"/>
      <c r="U73" s="525"/>
      <c r="V73" s="57"/>
      <c r="W73" s="58"/>
      <c r="X73" s="66"/>
      <c r="Y73" s="55" t="str">
        <f t="shared" si="10"/>
        <v>-</v>
      </c>
      <c r="Z73" s="59" t="str">
        <f t="shared" si="11"/>
        <v>-</v>
      </c>
      <c r="AA73" s="198" t="str">
        <f t="shared" si="12"/>
        <v>-</v>
      </c>
      <c r="AB73" s="98"/>
      <c r="AC73" s="550"/>
    </row>
    <row r="74" spans="1:29" ht="18" customHeight="1" x14ac:dyDescent="0.6">
      <c r="A74" s="547"/>
      <c r="B74" s="98"/>
      <c r="C74" s="654"/>
      <c r="D74" s="515"/>
      <c r="E74" s="515"/>
      <c r="F74" s="335"/>
      <c r="G74" s="339"/>
      <c r="H74" s="339"/>
      <c r="I74" s="339"/>
      <c r="J74" s="336"/>
      <c r="K74" s="336"/>
      <c r="L74" s="337"/>
      <c r="M74" s="336"/>
      <c r="N74" s="336"/>
      <c r="O74" s="339"/>
      <c r="P74" s="335"/>
      <c r="Q74" s="513" t="s">
        <v>773</v>
      </c>
      <c r="R74" s="513"/>
      <c r="S74" s="513"/>
      <c r="T74" s="513"/>
      <c r="U74" s="514"/>
      <c r="V74" s="59" t="str">
        <f>IF(SUM(V68:V73)&gt;0,SUM(V68:V73)," ")</f>
        <v xml:space="preserve"> </v>
      </c>
      <c r="W74" s="56" t="str">
        <f>IF(SUM(W68:W73)&gt;0,SUM(W68:W73)," ")</f>
        <v xml:space="preserve"> </v>
      </c>
      <c r="X74" s="334"/>
      <c r="Y74" s="596"/>
      <c r="Z74" s="596"/>
      <c r="AA74" s="597"/>
      <c r="AB74" s="98"/>
      <c r="AC74" s="550"/>
    </row>
    <row r="75" spans="1:29" ht="26.1" customHeight="1" x14ac:dyDescent="0.6">
      <c r="A75" s="547"/>
      <c r="B75" s="98"/>
      <c r="C75" s="654"/>
      <c r="D75" s="338" t="str">
        <f>IF(ISBLANK(D64),"",D64)</f>
        <v/>
      </c>
      <c r="E75" s="687" t="s">
        <v>608</v>
      </c>
      <c r="F75" s="688"/>
      <c r="G75" s="688"/>
      <c r="H75" s="688"/>
      <c r="I75" s="688"/>
      <c r="J75" s="688"/>
      <c r="K75" s="688"/>
      <c r="L75" s="688"/>
      <c r="M75" s="688"/>
      <c r="N75" s="688"/>
      <c r="O75" s="688"/>
      <c r="P75" s="688"/>
      <c r="Q75" s="688"/>
      <c r="R75" s="688"/>
      <c r="S75" s="688"/>
      <c r="T75" s="688"/>
      <c r="U75" s="689"/>
      <c r="V75" s="577" t="s">
        <v>322</v>
      </c>
      <c r="W75" s="578"/>
      <c r="X75" s="349"/>
      <c r="Y75" s="579" t="s">
        <v>358</v>
      </c>
      <c r="Z75" s="580"/>
      <c r="AA75" s="581"/>
      <c r="AB75" s="98"/>
      <c r="AC75" s="550"/>
    </row>
    <row r="76" spans="1:29" ht="15.75" customHeight="1" x14ac:dyDescent="0.6">
      <c r="A76" s="547"/>
      <c r="B76" s="98"/>
      <c r="C76" s="654"/>
      <c r="D76" s="515" t="s">
        <v>701</v>
      </c>
      <c r="E76" s="515"/>
      <c r="F76" s="582" t="s">
        <v>578</v>
      </c>
      <c r="G76" s="582"/>
      <c r="H76" s="582"/>
      <c r="I76" s="582"/>
      <c r="J76" s="582"/>
      <c r="K76" s="582"/>
      <c r="L76" s="582"/>
      <c r="M76" s="582"/>
      <c r="N76" s="582"/>
      <c r="O76" s="582"/>
      <c r="P76" s="583"/>
      <c r="Q76" s="603" t="s">
        <v>364</v>
      </c>
      <c r="R76" s="582"/>
      <c r="S76" s="582"/>
      <c r="T76" s="582"/>
      <c r="U76" s="583"/>
      <c r="V76" s="530" t="s">
        <v>365</v>
      </c>
      <c r="W76" s="530" t="s">
        <v>568</v>
      </c>
      <c r="X76" s="534"/>
      <c r="Y76" s="592" t="s">
        <v>324</v>
      </c>
      <c r="Z76" s="530" t="s">
        <v>325</v>
      </c>
      <c r="AA76" s="534"/>
      <c r="AB76" s="98"/>
      <c r="AC76" s="550"/>
    </row>
    <row r="77" spans="1:29" ht="33.6" customHeight="1" x14ac:dyDescent="0.6">
      <c r="A77" s="547"/>
      <c r="B77" s="98"/>
      <c r="C77" s="654"/>
      <c r="D77" s="515"/>
      <c r="E77" s="515"/>
      <c r="F77" s="598"/>
      <c r="G77" s="598"/>
      <c r="H77" s="598"/>
      <c r="I77" s="598"/>
      <c r="J77" s="598"/>
      <c r="K77" s="598"/>
      <c r="L77" s="598"/>
      <c r="M77" s="598"/>
      <c r="N77" s="598"/>
      <c r="O77" s="598"/>
      <c r="P77" s="599"/>
      <c r="Q77" s="604"/>
      <c r="R77" s="598"/>
      <c r="S77" s="598"/>
      <c r="T77" s="598"/>
      <c r="U77" s="599"/>
      <c r="V77" s="536"/>
      <c r="W77" s="536"/>
      <c r="X77" s="535"/>
      <c r="Y77" s="593"/>
      <c r="Z77" s="531"/>
      <c r="AA77" s="535"/>
      <c r="AB77" s="98"/>
      <c r="AC77" s="550"/>
    </row>
    <row r="78" spans="1:29" ht="17.45" customHeight="1" x14ac:dyDescent="0.6">
      <c r="A78" s="547"/>
      <c r="B78" s="98"/>
      <c r="C78" s="654"/>
      <c r="D78" s="515"/>
      <c r="E78" s="515"/>
      <c r="F78" s="528" t="s">
        <v>614</v>
      </c>
      <c r="G78" s="528"/>
      <c r="H78" s="528"/>
      <c r="I78" s="528"/>
      <c r="J78" s="528"/>
      <c r="K78" s="528"/>
      <c r="L78" s="528"/>
      <c r="M78" s="528"/>
      <c r="N78" s="528"/>
      <c r="O78" s="528"/>
      <c r="P78" s="529"/>
      <c r="Q78" s="523" t="s">
        <v>591</v>
      </c>
      <c r="R78" s="524"/>
      <c r="S78" s="524"/>
      <c r="T78" s="524"/>
      <c r="U78" s="525"/>
      <c r="V78" s="57"/>
      <c r="W78" s="63"/>
      <c r="X78" s="66"/>
      <c r="Y78" s="55" t="str">
        <f t="shared" ref="Y78:Y83" si="13">IF(ISBLANK(W78),"-",IF(W78&gt;=V78,"Ok","Not acceptable."))</f>
        <v>-</v>
      </c>
      <c r="Z78" s="59" t="str">
        <f t="shared" ref="Z78:Z83" si="14">IF(ISBLANK(W78),"-",IF(Y78="Not acceptable.","Not acceptable.",IF(OR(V78+5&gt;=W78,V78*1.249999&gt;=W78),"Ok","Not Acceptable.")))</f>
        <v>-</v>
      </c>
      <c r="AA78" s="66"/>
      <c r="AB78" s="98"/>
      <c r="AC78" s="550"/>
    </row>
    <row r="79" spans="1:29" ht="17.45" customHeight="1" x14ac:dyDescent="0.6">
      <c r="A79" s="547"/>
      <c r="B79" s="98"/>
      <c r="C79" s="654"/>
      <c r="D79" s="515"/>
      <c r="E79" s="515"/>
      <c r="F79" s="528" t="s">
        <v>614</v>
      </c>
      <c r="G79" s="528"/>
      <c r="H79" s="528"/>
      <c r="I79" s="528"/>
      <c r="J79" s="528"/>
      <c r="K79" s="528"/>
      <c r="L79" s="528"/>
      <c r="M79" s="528"/>
      <c r="N79" s="528"/>
      <c r="O79" s="528"/>
      <c r="P79" s="529"/>
      <c r="Q79" s="523" t="s">
        <v>591</v>
      </c>
      <c r="R79" s="524"/>
      <c r="S79" s="524"/>
      <c r="T79" s="524"/>
      <c r="U79" s="525"/>
      <c r="V79" s="57"/>
      <c r="W79" s="63"/>
      <c r="X79" s="66"/>
      <c r="Y79" s="55" t="str">
        <f t="shared" si="13"/>
        <v>-</v>
      </c>
      <c r="Z79" s="59" t="str">
        <f t="shared" si="14"/>
        <v>-</v>
      </c>
      <c r="AA79" s="66"/>
      <c r="AB79" s="98"/>
      <c r="AC79" s="550"/>
    </row>
    <row r="80" spans="1:29" ht="17.45" customHeight="1" x14ac:dyDescent="0.6">
      <c r="A80" s="547"/>
      <c r="B80" s="98"/>
      <c r="C80" s="654"/>
      <c r="D80" s="515"/>
      <c r="E80" s="515"/>
      <c r="F80" s="528" t="s">
        <v>614</v>
      </c>
      <c r="G80" s="528"/>
      <c r="H80" s="528"/>
      <c r="I80" s="528"/>
      <c r="J80" s="528"/>
      <c r="K80" s="528"/>
      <c r="L80" s="528"/>
      <c r="M80" s="528"/>
      <c r="N80" s="528"/>
      <c r="O80" s="528"/>
      <c r="P80" s="529"/>
      <c r="Q80" s="523" t="s">
        <v>591</v>
      </c>
      <c r="R80" s="524"/>
      <c r="S80" s="524"/>
      <c r="T80" s="524"/>
      <c r="U80" s="525"/>
      <c r="V80" s="57"/>
      <c r="W80" s="58"/>
      <c r="X80" s="67"/>
      <c r="Y80" s="55" t="str">
        <f t="shared" si="13"/>
        <v>-</v>
      </c>
      <c r="Z80" s="59" t="str">
        <f t="shared" si="14"/>
        <v>-</v>
      </c>
      <c r="AA80" s="67"/>
      <c r="AB80" s="98"/>
      <c r="AC80" s="550"/>
    </row>
    <row r="81" spans="1:29" ht="17.45" customHeight="1" x14ac:dyDescent="0.6">
      <c r="A81" s="547"/>
      <c r="B81" s="98"/>
      <c r="C81" s="654"/>
      <c r="D81" s="515"/>
      <c r="E81" s="515"/>
      <c r="F81" s="528" t="s">
        <v>614</v>
      </c>
      <c r="G81" s="528"/>
      <c r="H81" s="528"/>
      <c r="I81" s="528"/>
      <c r="J81" s="528"/>
      <c r="K81" s="528"/>
      <c r="L81" s="528"/>
      <c r="M81" s="528"/>
      <c r="N81" s="528"/>
      <c r="O81" s="528"/>
      <c r="P81" s="529"/>
      <c r="Q81" s="523" t="s">
        <v>591</v>
      </c>
      <c r="R81" s="524"/>
      <c r="S81" s="524"/>
      <c r="T81" s="524"/>
      <c r="U81" s="525"/>
      <c r="V81" s="57"/>
      <c r="W81" s="58"/>
      <c r="X81" s="67"/>
      <c r="Y81" s="55" t="str">
        <f t="shared" si="13"/>
        <v>-</v>
      </c>
      <c r="Z81" s="59" t="str">
        <f t="shared" si="14"/>
        <v>-</v>
      </c>
      <c r="AA81" s="67"/>
      <c r="AB81" s="98"/>
      <c r="AC81" s="550"/>
    </row>
    <row r="82" spans="1:29" ht="17.45" customHeight="1" x14ac:dyDescent="0.6">
      <c r="A82" s="547"/>
      <c r="B82" s="98"/>
      <c r="C82" s="654"/>
      <c r="D82" s="515"/>
      <c r="E82" s="515"/>
      <c r="F82" s="528" t="s">
        <v>614</v>
      </c>
      <c r="G82" s="528"/>
      <c r="H82" s="528"/>
      <c r="I82" s="528"/>
      <c r="J82" s="528"/>
      <c r="K82" s="528"/>
      <c r="L82" s="528"/>
      <c r="M82" s="528"/>
      <c r="N82" s="528"/>
      <c r="O82" s="528"/>
      <c r="P82" s="529"/>
      <c r="Q82" s="523" t="s">
        <v>591</v>
      </c>
      <c r="R82" s="524"/>
      <c r="S82" s="524"/>
      <c r="T82" s="524"/>
      <c r="U82" s="525"/>
      <c r="V82" s="57"/>
      <c r="W82" s="58"/>
      <c r="X82" s="67"/>
      <c r="Y82" s="55" t="str">
        <f t="shared" si="13"/>
        <v>-</v>
      </c>
      <c r="Z82" s="59" t="str">
        <f t="shared" si="14"/>
        <v>-</v>
      </c>
      <c r="AA82" s="67"/>
      <c r="AB82" s="98"/>
      <c r="AC82" s="550"/>
    </row>
    <row r="83" spans="1:29" ht="17.45" customHeight="1" x14ac:dyDescent="0.6">
      <c r="A83" s="547"/>
      <c r="B83" s="98"/>
      <c r="C83" s="654"/>
      <c r="D83" s="515"/>
      <c r="E83" s="515"/>
      <c r="F83" s="528" t="s">
        <v>614</v>
      </c>
      <c r="G83" s="528"/>
      <c r="H83" s="528"/>
      <c r="I83" s="528"/>
      <c r="J83" s="528"/>
      <c r="K83" s="528"/>
      <c r="L83" s="528"/>
      <c r="M83" s="528"/>
      <c r="N83" s="528"/>
      <c r="O83" s="528"/>
      <c r="P83" s="529"/>
      <c r="Q83" s="523" t="s">
        <v>591</v>
      </c>
      <c r="R83" s="524"/>
      <c r="S83" s="524"/>
      <c r="T83" s="524"/>
      <c r="U83" s="525"/>
      <c r="V83" s="57"/>
      <c r="W83" s="58"/>
      <c r="X83" s="66"/>
      <c r="Y83" s="55" t="str">
        <f t="shared" si="13"/>
        <v>-</v>
      </c>
      <c r="Z83" s="59" t="str">
        <f t="shared" si="14"/>
        <v>-</v>
      </c>
      <c r="AA83" s="66"/>
      <c r="AB83" s="98"/>
      <c r="AC83" s="550"/>
    </row>
    <row r="84" spans="1:29" ht="18" customHeight="1" thickBot="1" x14ac:dyDescent="0.65">
      <c r="A84" s="547"/>
      <c r="B84" s="98"/>
      <c r="C84" s="612"/>
      <c r="D84" s="516"/>
      <c r="E84" s="516"/>
      <c r="F84" s="340"/>
      <c r="G84" s="340"/>
      <c r="H84" s="340"/>
      <c r="I84" s="340"/>
      <c r="J84" s="341"/>
      <c r="K84" s="341"/>
      <c r="L84" s="341"/>
      <c r="M84" s="341"/>
      <c r="N84" s="341"/>
      <c r="O84" s="340"/>
      <c r="P84" s="340"/>
      <c r="Q84" s="511" t="s">
        <v>774</v>
      </c>
      <c r="R84" s="511"/>
      <c r="S84" s="511"/>
      <c r="T84" s="511"/>
      <c r="U84" s="512"/>
      <c r="V84" s="239" t="str">
        <f>IF(SUM(V78:V83)&gt;0,SUM(V78:V83)," ")</f>
        <v xml:space="preserve"> </v>
      </c>
      <c r="W84" s="240" t="str">
        <f>IF(SUM(W78:W83)&gt;0,SUM(W78:W83)," ")</f>
        <v xml:space="preserve"> </v>
      </c>
      <c r="X84" s="241"/>
      <c r="Y84" s="709"/>
      <c r="Z84" s="600"/>
      <c r="AA84" s="601"/>
      <c r="AB84" s="98"/>
      <c r="AC84" s="550"/>
    </row>
    <row r="85" spans="1:29" ht="18" customHeight="1" thickBot="1" x14ac:dyDescent="0.65">
      <c r="A85" s="547"/>
      <c r="B85" s="98"/>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98"/>
      <c r="AC85" s="550"/>
    </row>
    <row r="86" spans="1:29" ht="25.35" customHeight="1" x14ac:dyDescent="0.6">
      <c r="A86" s="547"/>
      <c r="B86" s="98"/>
      <c r="C86" s="653">
        <v>2.4</v>
      </c>
      <c r="D86" s="710" t="s">
        <v>705</v>
      </c>
      <c r="E86" s="711"/>
      <c r="F86" s="711"/>
      <c r="G86" s="711"/>
      <c r="H86" s="711"/>
      <c r="I86" s="711"/>
      <c r="J86" s="711"/>
      <c r="K86" s="711"/>
      <c r="L86" s="711"/>
      <c r="M86" s="711"/>
      <c r="N86" s="711"/>
      <c r="O86" s="711"/>
      <c r="P86" s="711"/>
      <c r="Q86" s="711"/>
      <c r="R86" s="711"/>
      <c r="S86" s="711"/>
      <c r="T86" s="711"/>
      <c r="U86" s="711"/>
      <c r="V86" s="711"/>
      <c r="W86" s="711"/>
      <c r="X86" s="711"/>
      <c r="Y86" s="711"/>
      <c r="Z86" s="711"/>
      <c r="AA86" s="712"/>
      <c r="AB86" s="98"/>
      <c r="AC86" s="550"/>
    </row>
    <row r="87" spans="1:29" ht="40.35" customHeight="1" x14ac:dyDescent="0.6">
      <c r="A87" s="547"/>
      <c r="B87" s="98"/>
      <c r="C87" s="654"/>
      <c r="D87" s="83" t="s">
        <v>697</v>
      </c>
      <c r="E87" s="564" t="s">
        <v>696</v>
      </c>
      <c r="F87" s="565"/>
      <c r="G87" s="566"/>
      <c r="H87" s="564" t="s">
        <v>695</v>
      </c>
      <c r="I87" s="565"/>
      <c r="J87" s="565"/>
      <c r="K87" s="565"/>
      <c r="L87" s="565"/>
      <c r="M87" s="565"/>
      <c r="N87" s="566"/>
      <c r="O87" s="567" t="s">
        <v>694</v>
      </c>
      <c r="P87" s="567"/>
      <c r="Q87" s="567"/>
      <c r="R87" s="567"/>
      <c r="S87" s="567"/>
      <c r="T87" s="169" t="s">
        <v>693</v>
      </c>
      <c r="U87" s="84" t="s">
        <v>692</v>
      </c>
      <c r="V87" s="85" t="s">
        <v>691</v>
      </c>
      <c r="W87" s="84" t="s">
        <v>690</v>
      </c>
      <c r="X87" s="84" t="s">
        <v>689</v>
      </c>
      <c r="Y87" s="205" t="s">
        <v>688</v>
      </c>
      <c r="Z87" s="345"/>
      <c r="AA87" s="346"/>
      <c r="AB87" s="98"/>
      <c r="AC87" s="550"/>
    </row>
    <row r="88" spans="1:29" ht="54.6" customHeight="1" x14ac:dyDescent="0.6">
      <c r="A88" s="547"/>
      <c r="B88" s="98"/>
      <c r="C88" s="654"/>
      <c r="D88" s="202" t="s">
        <v>359</v>
      </c>
      <c r="E88" s="568" t="s">
        <v>284</v>
      </c>
      <c r="F88" s="569"/>
      <c r="G88" s="570"/>
      <c r="H88" s="571" t="s">
        <v>285</v>
      </c>
      <c r="I88" s="572"/>
      <c r="J88" s="572"/>
      <c r="K88" s="572"/>
      <c r="L88" s="572"/>
      <c r="M88" s="572"/>
      <c r="N88" s="573"/>
      <c r="O88" s="574" t="s">
        <v>286</v>
      </c>
      <c r="P88" s="575"/>
      <c r="Q88" s="575"/>
      <c r="R88" s="575"/>
      <c r="S88" s="576"/>
      <c r="T88" s="244" t="s">
        <v>404</v>
      </c>
      <c r="U88" s="244" t="s">
        <v>393</v>
      </c>
      <c r="V88" s="244" t="s">
        <v>394</v>
      </c>
      <c r="W88" s="244" t="s">
        <v>580</v>
      </c>
      <c r="X88" s="245" t="s">
        <v>581</v>
      </c>
      <c r="Y88" s="246" t="s">
        <v>609</v>
      </c>
      <c r="Z88" s="345"/>
      <c r="AA88" s="346"/>
      <c r="AB88" s="98"/>
      <c r="AC88" s="550"/>
    </row>
    <row r="89" spans="1:29" ht="40.35" customHeight="1" x14ac:dyDescent="0.6">
      <c r="A89" s="547"/>
      <c r="B89" s="98"/>
      <c r="C89" s="654"/>
      <c r="D89" s="54"/>
      <c r="E89" s="537" t="s">
        <v>339</v>
      </c>
      <c r="F89" s="538"/>
      <c r="G89" s="539"/>
      <c r="H89" s="540"/>
      <c r="I89" s="541"/>
      <c r="J89" s="541"/>
      <c r="K89" s="541"/>
      <c r="L89" s="541"/>
      <c r="M89" s="541"/>
      <c r="N89" s="541"/>
      <c r="O89" s="542"/>
      <c r="P89" s="542"/>
      <c r="Q89" s="542"/>
      <c r="R89" s="542"/>
      <c r="S89" s="542"/>
      <c r="T89" s="182"/>
      <c r="U89" s="182"/>
      <c r="V89" s="182"/>
      <c r="W89" s="238" t="s">
        <v>339</v>
      </c>
      <c r="X89" s="54"/>
      <c r="Y89" s="206" t="str">
        <f>IF(ISBLANK(X89),"-",IF(ISNUMBER(X89/W99),X89/W99,"-"))</f>
        <v>-</v>
      </c>
      <c r="Z89" s="345"/>
      <c r="AA89" s="346"/>
      <c r="AB89" s="98"/>
      <c r="AC89" s="550"/>
    </row>
    <row r="90" spans="1:29" ht="24.6" customHeight="1" x14ac:dyDescent="0.6">
      <c r="A90" s="547"/>
      <c r="B90" s="98"/>
      <c r="C90" s="654"/>
      <c r="D90" s="338" t="str">
        <f>IF(ISBLANK(D89),"",D89)</f>
        <v/>
      </c>
      <c r="E90" s="687" t="s">
        <v>607</v>
      </c>
      <c r="F90" s="688"/>
      <c r="G90" s="688"/>
      <c r="H90" s="688"/>
      <c r="I90" s="688"/>
      <c r="J90" s="688"/>
      <c r="K90" s="688"/>
      <c r="L90" s="688"/>
      <c r="M90" s="688"/>
      <c r="N90" s="688"/>
      <c r="O90" s="688"/>
      <c r="P90" s="688"/>
      <c r="Q90" s="688"/>
      <c r="R90" s="688"/>
      <c r="S90" s="688"/>
      <c r="T90" s="688"/>
      <c r="U90" s="689"/>
      <c r="V90" s="577" t="s">
        <v>322</v>
      </c>
      <c r="W90" s="578"/>
      <c r="X90" s="338" t="s">
        <v>768</v>
      </c>
      <c r="Y90" s="579" t="s">
        <v>358</v>
      </c>
      <c r="Z90" s="580"/>
      <c r="AA90" s="581"/>
      <c r="AB90" s="98"/>
      <c r="AC90" s="550"/>
    </row>
    <row r="91" spans="1:29" ht="15.75" customHeight="1" x14ac:dyDescent="0.6">
      <c r="A91" s="547"/>
      <c r="B91" s="98"/>
      <c r="C91" s="654"/>
      <c r="D91" s="515" t="s">
        <v>687</v>
      </c>
      <c r="E91" s="515"/>
      <c r="F91" s="582" t="s">
        <v>579</v>
      </c>
      <c r="G91" s="582"/>
      <c r="H91" s="582"/>
      <c r="I91" s="582"/>
      <c r="J91" s="582"/>
      <c r="K91" s="582"/>
      <c r="L91" s="582"/>
      <c r="M91" s="582"/>
      <c r="N91" s="582"/>
      <c r="O91" s="582"/>
      <c r="P91" s="583"/>
      <c r="Q91" s="586" t="s">
        <v>364</v>
      </c>
      <c r="R91" s="587"/>
      <c r="S91" s="587"/>
      <c r="T91" s="587"/>
      <c r="U91" s="588"/>
      <c r="V91" s="530" t="s">
        <v>365</v>
      </c>
      <c r="W91" s="530" t="s">
        <v>568</v>
      </c>
      <c r="X91" s="530" t="s">
        <v>363</v>
      </c>
      <c r="Y91" s="592" t="s">
        <v>324</v>
      </c>
      <c r="Z91" s="530" t="s">
        <v>325</v>
      </c>
      <c r="AA91" s="594" t="s">
        <v>326</v>
      </c>
      <c r="AB91" s="98"/>
      <c r="AC91" s="550"/>
    </row>
    <row r="92" spans="1:29" ht="35.450000000000003" customHeight="1" x14ac:dyDescent="0.6">
      <c r="A92" s="547"/>
      <c r="B92" s="98"/>
      <c r="C92" s="654"/>
      <c r="D92" s="515"/>
      <c r="E92" s="515"/>
      <c r="F92" s="584"/>
      <c r="G92" s="584"/>
      <c r="H92" s="584"/>
      <c r="I92" s="584"/>
      <c r="J92" s="584"/>
      <c r="K92" s="584"/>
      <c r="L92" s="584"/>
      <c r="M92" s="584"/>
      <c r="N92" s="584"/>
      <c r="O92" s="584"/>
      <c r="P92" s="585"/>
      <c r="Q92" s="589"/>
      <c r="R92" s="590"/>
      <c r="S92" s="590"/>
      <c r="T92" s="590"/>
      <c r="U92" s="591"/>
      <c r="V92" s="536"/>
      <c r="W92" s="536"/>
      <c r="X92" s="531"/>
      <c r="Y92" s="593"/>
      <c r="Z92" s="531"/>
      <c r="AA92" s="595"/>
      <c r="AB92" s="98"/>
      <c r="AC92" s="550"/>
    </row>
    <row r="93" spans="1:29" ht="17.45" customHeight="1" x14ac:dyDescent="0.6">
      <c r="A93" s="547"/>
      <c r="B93" s="98"/>
      <c r="C93" s="654"/>
      <c r="D93" s="515"/>
      <c r="E93" s="515"/>
      <c r="F93" s="526" t="s">
        <v>613</v>
      </c>
      <c r="G93" s="526"/>
      <c r="H93" s="526"/>
      <c r="I93" s="526"/>
      <c r="J93" s="526"/>
      <c r="K93" s="526"/>
      <c r="L93" s="526"/>
      <c r="M93" s="526"/>
      <c r="N93" s="526"/>
      <c r="O93" s="526"/>
      <c r="P93" s="527"/>
      <c r="Q93" s="523" t="s">
        <v>590</v>
      </c>
      <c r="R93" s="524"/>
      <c r="S93" s="524"/>
      <c r="T93" s="524"/>
      <c r="U93" s="525"/>
      <c r="V93" s="57"/>
      <c r="W93" s="63"/>
      <c r="X93" s="66"/>
      <c r="Y93" s="55" t="str">
        <f t="shared" ref="Y93:Y98" si="15">IF(ISBLANK(W93),"-",IF(W93&gt;=V93,"Ok","Not acceptable."))</f>
        <v>-</v>
      </c>
      <c r="Z93" s="59" t="str">
        <f t="shared" ref="Z93:Z98" si="16">IF(ISBLANK(W93),"-",IF(Y93="Not acceptable.","Not acceptable.",IF(OR(V93+5&gt;=W93,V93*1.249999&gt;=W93),"Ok","Not Acceptable.")))</f>
        <v>-</v>
      </c>
      <c r="AA93" s="198" t="str">
        <f>IF(ISBLANK(W93),"-",IF(Q93="Bedroom",IF(OR(X93&gt;1,ISBLANK(X93)),"Not acceptable.","Ok"),"Ok"))</f>
        <v>-</v>
      </c>
      <c r="AB93" s="98"/>
      <c r="AC93" s="550"/>
    </row>
    <row r="94" spans="1:29" ht="17.45" customHeight="1" x14ac:dyDescent="0.6">
      <c r="A94" s="547"/>
      <c r="B94" s="98"/>
      <c r="C94" s="654"/>
      <c r="D94" s="515"/>
      <c r="E94" s="515"/>
      <c r="F94" s="526" t="s">
        <v>613</v>
      </c>
      <c r="G94" s="526"/>
      <c r="H94" s="526"/>
      <c r="I94" s="526"/>
      <c r="J94" s="526"/>
      <c r="K94" s="526"/>
      <c r="L94" s="526"/>
      <c r="M94" s="526"/>
      <c r="N94" s="526"/>
      <c r="O94" s="526"/>
      <c r="P94" s="527"/>
      <c r="Q94" s="523" t="s">
        <v>590</v>
      </c>
      <c r="R94" s="524"/>
      <c r="S94" s="524"/>
      <c r="T94" s="524"/>
      <c r="U94" s="525"/>
      <c r="V94" s="57"/>
      <c r="W94" s="63"/>
      <c r="X94" s="66"/>
      <c r="Y94" s="55" t="str">
        <f t="shared" si="15"/>
        <v>-</v>
      </c>
      <c r="Z94" s="59" t="str">
        <f t="shared" si="16"/>
        <v>-</v>
      </c>
      <c r="AA94" s="198" t="str">
        <f>IF(ISBLANK(W94),"-",IF(Q94="Bedroom",IF(OR(X94&gt;1,ISBLANK(X94)),"Not acceptable.","Ok"),"Ok"))</f>
        <v>-</v>
      </c>
      <c r="AB94" s="98"/>
      <c r="AC94" s="550"/>
    </row>
    <row r="95" spans="1:29" ht="17.45" customHeight="1" x14ac:dyDescent="0.6">
      <c r="A95" s="547"/>
      <c r="B95" s="98"/>
      <c r="C95" s="654"/>
      <c r="D95" s="515"/>
      <c r="E95" s="515"/>
      <c r="F95" s="526" t="s">
        <v>613</v>
      </c>
      <c r="G95" s="526"/>
      <c r="H95" s="526"/>
      <c r="I95" s="526"/>
      <c r="J95" s="526"/>
      <c r="K95" s="526"/>
      <c r="L95" s="526"/>
      <c r="M95" s="526"/>
      <c r="N95" s="526"/>
      <c r="O95" s="526"/>
      <c r="P95" s="527"/>
      <c r="Q95" s="523" t="s">
        <v>590</v>
      </c>
      <c r="R95" s="524"/>
      <c r="S95" s="524"/>
      <c r="T95" s="524"/>
      <c r="U95" s="525"/>
      <c r="V95" s="57"/>
      <c r="W95" s="58"/>
      <c r="X95" s="67"/>
      <c r="Y95" s="55" t="str">
        <f t="shared" si="15"/>
        <v>-</v>
      </c>
      <c r="Z95" s="59" t="str">
        <f t="shared" si="16"/>
        <v>-</v>
      </c>
      <c r="AA95" s="198" t="str">
        <f>IF(ISBLANK(W95),"-",IF(Q95="Bedroom",IF(OR(X95&gt;1,ISBLANK(X95)),"Not acceptable.","Ok"),"Ok"))</f>
        <v>-</v>
      </c>
      <c r="AB95" s="98"/>
      <c r="AC95" s="550"/>
    </row>
    <row r="96" spans="1:29" ht="17.45" customHeight="1" x14ac:dyDescent="0.6">
      <c r="A96" s="547"/>
      <c r="B96" s="98"/>
      <c r="C96" s="654"/>
      <c r="D96" s="515"/>
      <c r="E96" s="515"/>
      <c r="F96" s="526" t="s">
        <v>613</v>
      </c>
      <c r="G96" s="526"/>
      <c r="H96" s="526"/>
      <c r="I96" s="526"/>
      <c r="J96" s="526"/>
      <c r="K96" s="526"/>
      <c r="L96" s="526"/>
      <c r="M96" s="526"/>
      <c r="N96" s="526"/>
      <c r="O96" s="526"/>
      <c r="P96" s="527"/>
      <c r="Q96" s="523" t="s">
        <v>590</v>
      </c>
      <c r="R96" s="524"/>
      <c r="S96" s="524"/>
      <c r="T96" s="524"/>
      <c r="U96" s="525"/>
      <c r="V96" s="57"/>
      <c r="W96" s="58"/>
      <c r="X96" s="67"/>
      <c r="Y96" s="55" t="str">
        <f t="shared" si="15"/>
        <v>-</v>
      </c>
      <c r="Z96" s="59" t="str">
        <f t="shared" si="16"/>
        <v>-</v>
      </c>
      <c r="AA96" s="198" t="str">
        <f t="shared" ref="AA96:AA98" si="17">IF(ISBLANK(W96),"-",IF(Q96="Bedroom",IF(OR(X96&gt;1,ISBLANK(X96)),"Not acceptable.","Ok"),"Ok"))</f>
        <v>-</v>
      </c>
      <c r="AB96" s="98"/>
      <c r="AC96" s="550"/>
    </row>
    <row r="97" spans="1:29" ht="17.45" customHeight="1" x14ac:dyDescent="0.6">
      <c r="A97" s="547"/>
      <c r="B97" s="98"/>
      <c r="C97" s="654"/>
      <c r="D97" s="515"/>
      <c r="E97" s="515"/>
      <c r="F97" s="526" t="s">
        <v>613</v>
      </c>
      <c r="G97" s="526"/>
      <c r="H97" s="526"/>
      <c r="I97" s="526"/>
      <c r="J97" s="526"/>
      <c r="K97" s="526"/>
      <c r="L97" s="526"/>
      <c r="M97" s="526"/>
      <c r="N97" s="526"/>
      <c r="O97" s="526"/>
      <c r="P97" s="527"/>
      <c r="Q97" s="523" t="s">
        <v>590</v>
      </c>
      <c r="R97" s="524"/>
      <c r="S97" s="524"/>
      <c r="T97" s="524"/>
      <c r="U97" s="525"/>
      <c r="V97" s="57"/>
      <c r="W97" s="58"/>
      <c r="X97" s="67"/>
      <c r="Y97" s="55" t="str">
        <f t="shared" si="15"/>
        <v>-</v>
      </c>
      <c r="Z97" s="59" t="str">
        <f t="shared" si="16"/>
        <v>-</v>
      </c>
      <c r="AA97" s="198" t="str">
        <f t="shared" si="17"/>
        <v>-</v>
      </c>
      <c r="AB97" s="98"/>
      <c r="AC97" s="550"/>
    </row>
    <row r="98" spans="1:29" ht="17.45" customHeight="1" x14ac:dyDescent="0.6">
      <c r="A98" s="547"/>
      <c r="B98" s="98"/>
      <c r="C98" s="654"/>
      <c r="D98" s="515"/>
      <c r="E98" s="515"/>
      <c r="F98" s="526" t="s">
        <v>613</v>
      </c>
      <c r="G98" s="526"/>
      <c r="H98" s="526"/>
      <c r="I98" s="526"/>
      <c r="J98" s="526"/>
      <c r="K98" s="526"/>
      <c r="L98" s="526"/>
      <c r="M98" s="526"/>
      <c r="N98" s="526"/>
      <c r="O98" s="526"/>
      <c r="P98" s="527"/>
      <c r="Q98" s="523" t="s">
        <v>590</v>
      </c>
      <c r="R98" s="524"/>
      <c r="S98" s="524"/>
      <c r="T98" s="524"/>
      <c r="U98" s="525"/>
      <c r="V98" s="57"/>
      <c r="W98" s="58"/>
      <c r="X98" s="66"/>
      <c r="Y98" s="55" t="str">
        <f t="shared" si="15"/>
        <v>-</v>
      </c>
      <c r="Z98" s="59" t="str">
        <f t="shared" si="16"/>
        <v>-</v>
      </c>
      <c r="AA98" s="198" t="str">
        <f t="shared" si="17"/>
        <v>-</v>
      </c>
      <c r="AB98" s="98"/>
      <c r="AC98" s="550"/>
    </row>
    <row r="99" spans="1:29" ht="18" customHeight="1" x14ac:dyDescent="0.6">
      <c r="A99" s="547"/>
      <c r="B99" s="98"/>
      <c r="C99" s="654"/>
      <c r="D99" s="515"/>
      <c r="E99" s="515"/>
      <c r="F99" s="335"/>
      <c r="G99" s="339"/>
      <c r="H99" s="339"/>
      <c r="I99" s="339"/>
      <c r="J99" s="336"/>
      <c r="K99" s="336"/>
      <c r="L99" s="337"/>
      <c r="M99" s="336"/>
      <c r="N99" s="336"/>
      <c r="O99" s="339"/>
      <c r="P99" s="335"/>
      <c r="Q99" s="513" t="s">
        <v>773</v>
      </c>
      <c r="R99" s="513"/>
      <c r="S99" s="513"/>
      <c r="T99" s="513"/>
      <c r="U99" s="514"/>
      <c r="V99" s="59" t="str">
        <f>IF(SUM(V93:V98)&gt;0,SUM(V93:V98)," ")</f>
        <v xml:space="preserve"> </v>
      </c>
      <c r="W99" s="56" t="str">
        <f>IF(SUM(W93:W98)&gt;0,SUM(W93:W98)," ")</f>
        <v xml:space="preserve"> </v>
      </c>
      <c r="X99" s="334"/>
      <c r="Y99" s="596"/>
      <c r="Z99" s="596"/>
      <c r="AA99" s="597"/>
      <c r="AB99" s="98"/>
      <c r="AC99" s="550"/>
    </row>
    <row r="100" spans="1:29" ht="26.1" customHeight="1" x14ac:dyDescent="0.6">
      <c r="A100" s="547"/>
      <c r="B100" s="98"/>
      <c r="C100" s="654"/>
      <c r="D100" s="338" t="str">
        <f>IF(ISBLANK(D89),"",D89)</f>
        <v/>
      </c>
      <c r="E100" s="687" t="s">
        <v>608</v>
      </c>
      <c r="F100" s="688"/>
      <c r="G100" s="688"/>
      <c r="H100" s="688"/>
      <c r="I100" s="688"/>
      <c r="J100" s="688"/>
      <c r="K100" s="688"/>
      <c r="L100" s="688"/>
      <c r="M100" s="688"/>
      <c r="N100" s="688"/>
      <c r="O100" s="688"/>
      <c r="P100" s="688"/>
      <c r="Q100" s="688"/>
      <c r="R100" s="688"/>
      <c r="S100" s="688"/>
      <c r="T100" s="688"/>
      <c r="U100" s="689"/>
      <c r="V100" s="577" t="s">
        <v>322</v>
      </c>
      <c r="W100" s="578"/>
      <c r="X100" s="349"/>
      <c r="Y100" s="579" t="s">
        <v>358</v>
      </c>
      <c r="Z100" s="580"/>
      <c r="AA100" s="581"/>
      <c r="AB100" s="98"/>
      <c r="AC100" s="550"/>
    </row>
    <row r="101" spans="1:29" ht="15.75" customHeight="1" x14ac:dyDescent="0.6">
      <c r="A101" s="547"/>
      <c r="B101" s="98"/>
      <c r="C101" s="654"/>
      <c r="D101" s="515" t="s">
        <v>699</v>
      </c>
      <c r="E101" s="515"/>
      <c r="F101" s="582" t="s">
        <v>578</v>
      </c>
      <c r="G101" s="582"/>
      <c r="H101" s="582"/>
      <c r="I101" s="582"/>
      <c r="J101" s="582"/>
      <c r="K101" s="582"/>
      <c r="L101" s="582"/>
      <c r="M101" s="582"/>
      <c r="N101" s="582"/>
      <c r="O101" s="582"/>
      <c r="P101" s="583"/>
      <c r="Q101" s="603" t="s">
        <v>364</v>
      </c>
      <c r="R101" s="582"/>
      <c r="S101" s="582"/>
      <c r="T101" s="582"/>
      <c r="U101" s="583"/>
      <c r="V101" s="530" t="s">
        <v>365</v>
      </c>
      <c r="W101" s="530" t="s">
        <v>568</v>
      </c>
      <c r="X101" s="534"/>
      <c r="Y101" s="592" t="s">
        <v>324</v>
      </c>
      <c r="Z101" s="530" t="s">
        <v>325</v>
      </c>
      <c r="AA101" s="534"/>
      <c r="AB101" s="98"/>
      <c r="AC101" s="550"/>
    </row>
    <row r="102" spans="1:29" ht="33.6" customHeight="1" x14ac:dyDescent="0.6">
      <c r="A102" s="547"/>
      <c r="B102" s="98"/>
      <c r="C102" s="654"/>
      <c r="D102" s="515"/>
      <c r="E102" s="515"/>
      <c r="F102" s="598"/>
      <c r="G102" s="598"/>
      <c r="H102" s="598"/>
      <c r="I102" s="598"/>
      <c r="J102" s="598"/>
      <c r="K102" s="598"/>
      <c r="L102" s="598"/>
      <c r="M102" s="598"/>
      <c r="N102" s="598"/>
      <c r="O102" s="598"/>
      <c r="P102" s="599"/>
      <c r="Q102" s="604"/>
      <c r="R102" s="598"/>
      <c r="S102" s="598"/>
      <c r="T102" s="598"/>
      <c r="U102" s="599"/>
      <c r="V102" s="536"/>
      <c r="W102" s="536"/>
      <c r="X102" s="535"/>
      <c r="Y102" s="593"/>
      <c r="Z102" s="531"/>
      <c r="AA102" s="535"/>
      <c r="AB102" s="98"/>
      <c r="AC102" s="550"/>
    </row>
    <row r="103" spans="1:29" ht="17.45" customHeight="1" x14ac:dyDescent="0.6">
      <c r="A103" s="547"/>
      <c r="B103" s="98"/>
      <c r="C103" s="654"/>
      <c r="D103" s="515"/>
      <c r="E103" s="515"/>
      <c r="F103" s="528" t="s">
        <v>614</v>
      </c>
      <c r="G103" s="528"/>
      <c r="H103" s="528"/>
      <c r="I103" s="528"/>
      <c r="J103" s="528"/>
      <c r="K103" s="528"/>
      <c r="L103" s="528"/>
      <c r="M103" s="528"/>
      <c r="N103" s="528"/>
      <c r="O103" s="528"/>
      <c r="P103" s="529"/>
      <c r="Q103" s="523" t="s">
        <v>591</v>
      </c>
      <c r="R103" s="524"/>
      <c r="S103" s="524"/>
      <c r="T103" s="524"/>
      <c r="U103" s="525"/>
      <c r="V103" s="57"/>
      <c r="W103" s="63"/>
      <c r="X103" s="66"/>
      <c r="Y103" s="55" t="str">
        <f t="shared" ref="Y103:Y108" si="18">IF(ISBLANK(W103),"-",IF(W103&gt;=V103,"Ok","Not acceptable."))</f>
        <v>-</v>
      </c>
      <c r="Z103" s="59" t="str">
        <f t="shared" ref="Z103:Z108" si="19">IF(ISBLANK(W103),"-",IF(Y103="Not acceptable.","Not acceptable.",IF(OR(V103+5&gt;=W103,V103*1.249999&gt;=W103),"Ok","Not Acceptable.")))</f>
        <v>-</v>
      </c>
      <c r="AA103" s="66"/>
      <c r="AB103" s="98"/>
      <c r="AC103" s="550"/>
    </row>
    <row r="104" spans="1:29" ht="17.45" customHeight="1" x14ac:dyDescent="0.6">
      <c r="A104" s="547"/>
      <c r="B104" s="98"/>
      <c r="C104" s="654"/>
      <c r="D104" s="515"/>
      <c r="E104" s="515"/>
      <c r="F104" s="528" t="s">
        <v>614</v>
      </c>
      <c r="G104" s="528"/>
      <c r="H104" s="528"/>
      <c r="I104" s="528"/>
      <c r="J104" s="528"/>
      <c r="K104" s="528"/>
      <c r="L104" s="528"/>
      <c r="M104" s="528"/>
      <c r="N104" s="528"/>
      <c r="O104" s="528"/>
      <c r="P104" s="529"/>
      <c r="Q104" s="523" t="s">
        <v>591</v>
      </c>
      <c r="R104" s="524"/>
      <c r="S104" s="524"/>
      <c r="T104" s="524"/>
      <c r="U104" s="525"/>
      <c r="V104" s="57"/>
      <c r="W104" s="63"/>
      <c r="X104" s="66"/>
      <c r="Y104" s="55" t="str">
        <f t="shared" si="18"/>
        <v>-</v>
      </c>
      <c r="Z104" s="59" t="str">
        <f t="shared" si="19"/>
        <v>-</v>
      </c>
      <c r="AA104" s="66"/>
      <c r="AB104" s="98"/>
      <c r="AC104" s="550"/>
    </row>
    <row r="105" spans="1:29" ht="17.45" customHeight="1" x14ac:dyDescent="0.6">
      <c r="A105" s="547"/>
      <c r="B105" s="98"/>
      <c r="C105" s="654"/>
      <c r="D105" s="515"/>
      <c r="E105" s="515"/>
      <c r="F105" s="528" t="s">
        <v>614</v>
      </c>
      <c r="G105" s="528"/>
      <c r="H105" s="528"/>
      <c r="I105" s="528"/>
      <c r="J105" s="528"/>
      <c r="K105" s="528"/>
      <c r="L105" s="528"/>
      <c r="M105" s="528"/>
      <c r="N105" s="528"/>
      <c r="O105" s="528"/>
      <c r="P105" s="529"/>
      <c r="Q105" s="523" t="s">
        <v>591</v>
      </c>
      <c r="R105" s="524"/>
      <c r="S105" s="524"/>
      <c r="T105" s="524"/>
      <c r="U105" s="525"/>
      <c r="V105" s="57"/>
      <c r="W105" s="58"/>
      <c r="X105" s="67"/>
      <c r="Y105" s="55" t="str">
        <f t="shared" si="18"/>
        <v>-</v>
      </c>
      <c r="Z105" s="59" t="str">
        <f t="shared" si="19"/>
        <v>-</v>
      </c>
      <c r="AA105" s="67"/>
      <c r="AB105" s="98"/>
      <c r="AC105" s="550"/>
    </row>
    <row r="106" spans="1:29" ht="17.45" customHeight="1" x14ac:dyDescent="0.6">
      <c r="A106" s="547"/>
      <c r="B106" s="98"/>
      <c r="C106" s="654"/>
      <c r="D106" s="515"/>
      <c r="E106" s="515"/>
      <c r="F106" s="528" t="s">
        <v>614</v>
      </c>
      <c r="G106" s="528"/>
      <c r="H106" s="528"/>
      <c r="I106" s="528"/>
      <c r="J106" s="528"/>
      <c r="K106" s="528"/>
      <c r="L106" s="528"/>
      <c r="M106" s="528"/>
      <c r="N106" s="528"/>
      <c r="O106" s="528"/>
      <c r="P106" s="529"/>
      <c r="Q106" s="523" t="s">
        <v>591</v>
      </c>
      <c r="R106" s="524"/>
      <c r="S106" s="524"/>
      <c r="T106" s="524"/>
      <c r="U106" s="525"/>
      <c r="V106" s="57"/>
      <c r="W106" s="58"/>
      <c r="X106" s="67"/>
      <c r="Y106" s="55" t="str">
        <f t="shared" si="18"/>
        <v>-</v>
      </c>
      <c r="Z106" s="59" t="str">
        <f t="shared" si="19"/>
        <v>-</v>
      </c>
      <c r="AA106" s="67"/>
      <c r="AB106" s="98"/>
      <c r="AC106" s="550"/>
    </row>
    <row r="107" spans="1:29" ht="17.45" customHeight="1" x14ac:dyDescent="0.6">
      <c r="A107" s="547"/>
      <c r="B107" s="98"/>
      <c r="C107" s="654"/>
      <c r="D107" s="515"/>
      <c r="E107" s="515"/>
      <c r="F107" s="528" t="s">
        <v>614</v>
      </c>
      <c r="G107" s="528"/>
      <c r="H107" s="528"/>
      <c r="I107" s="528"/>
      <c r="J107" s="528"/>
      <c r="K107" s="528"/>
      <c r="L107" s="528"/>
      <c r="M107" s="528"/>
      <c r="N107" s="528"/>
      <c r="O107" s="528"/>
      <c r="P107" s="529"/>
      <c r="Q107" s="523" t="s">
        <v>591</v>
      </c>
      <c r="R107" s="524"/>
      <c r="S107" s="524"/>
      <c r="T107" s="524"/>
      <c r="U107" s="525"/>
      <c r="V107" s="57"/>
      <c r="W107" s="58"/>
      <c r="X107" s="67"/>
      <c r="Y107" s="55" t="str">
        <f t="shared" si="18"/>
        <v>-</v>
      </c>
      <c r="Z107" s="59" t="str">
        <f t="shared" si="19"/>
        <v>-</v>
      </c>
      <c r="AA107" s="67"/>
      <c r="AB107" s="98"/>
      <c r="AC107" s="550"/>
    </row>
    <row r="108" spans="1:29" ht="17.45" customHeight="1" x14ac:dyDescent="0.6">
      <c r="A108" s="547"/>
      <c r="B108" s="98"/>
      <c r="C108" s="654"/>
      <c r="D108" s="515"/>
      <c r="E108" s="515"/>
      <c r="F108" s="528" t="s">
        <v>614</v>
      </c>
      <c r="G108" s="528"/>
      <c r="H108" s="528"/>
      <c r="I108" s="528"/>
      <c r="J108" s="528"/>
      <c r="K108" s="528"/>
      <c r="L108" s="528"/>
      <c r="M108" s="528"/>
      <c r="N108" s="528"/>
      <c r="O108" s="528"/>
      <c r="P108" s="529"/>
      <c r="Q108" s="523" t="s">
        <v>591</v>
      </c>
      <c r="R108" s="524"/>
      <c r="S108" s="524"/>
      <c r="T108" s="524"/>
      <c r="U108" s="525"/>
      <c r="V108" s="57"/>
      <c r="W108" s="58"/>
      <c r="X108" s="66"/>
      <c r="Y108" s="55" t="str">
        <f t="shared" si="18"/>
        <v>-</v>
      </c>
      <c r="Z108" s="59" t="str">
        <f t="shared" si="19"/>
        <v>-</v>
      </c>
      <c r="AA108" s="66"/>
      <c r="AB108" s="98"/>
      <c r="AC108" s="550"/>
    </row>
    <row r="109" spans="1:29" ht="18" customHeight="1" thickBot="1" x14ac:dyDescent="0.65">
      <c r="A109" s="547"/>
      <c r="B109" s="98"/>
      <c r="C109" s="612"/>
      <c r="D109" s="516"/>
      <c r="E109" s="516"/>
      <c r="F109" s="340"/>
      <c r="G109" s="340"/>
      <c r="H109" s="340"/>
      <c r="I109" s="340"/>
      <c r="J109" s="341"/>
      <c r="K109" s="341"/>
      <c r="L109" s="341"/>
      <c r="M109" s="341"/>
      <c r="N109" s="341"/>
      <c r="O109" s="340"/>
      <c r="P109" s="340"/>
      <c r="Q109" s="511" t="s">
        <v>774</v>
      </c>
      <c r="R109" s="511"/>
      <c r="S109" s="511"/>
      <c r="T109" s="511"/>
      <c r="U109" s="512"/>
      <c r="V109" s="239" t="str">
        <f>IF(SUM(V103:V108)&gt;0,SUM(V103:V108)," ")</f>
        <v xml:space="preserve"> </v>
      </c>
      <c r="W109" s="240" t="str">
        <f>IF(SUM(W103:W108)&gt;0,SUM(W103:W108)," ")</f>
        <v xml:space="preserve"> </v>
      </c>
      <c r="X109" s="241"/>
      <c r="Y109" s="709"/>
      <c r="Z109" s="600"/>
      <c r="AA109" s="601"/>
      <c r="AB109" s="98"/>
      <c r="AC109" s="550"/>
    </row>
    <row r="110" spans="1:29" ht="18" customHeight="1" thickBot="1" x14ac:dyDescent="0.65">
      <c r="A110" s="547"/>
      <c r="B110" s="98"/>
      <c r="C110" s="602"/>
      <c r="D110" s="602"/>
      <c r="E110" s="602"/>
      <c r="F110" s="602"/>
      <c r="G110" s="602"/>
      <c r="H110" s="602"/>
      <c r="I110" s="602"/>
      <c r="J110" s="602"/>
      <c r="K110" s="602"/>
      <c r="L110" s="602"/>
      <c r="M110" s="602"/>
      <c r="N110" s="602"/>
      <c r="O110" s="602"/>
      <c r="P110" s="602"/>
      <c r="Q110" s="602"/>
      <c r="R110" s="602"/>
      <c r="S110" s="602"/>
      <c r="T110" s="602"/>
      <c r="U110" s="602"/>
      <c r="V110" s="602"/>
      <c r="W110" s="602"/>
      <c r="X110" s="602"/>
      <c r="Y110" s="602"/>
      <c r="Z110" s="602"/>
      <c r="AA110" s="602"/>
      <c r="AB110" s="98"/>
      <c r="AC110" s="550"/>
    </row>
    <row r="111" spans="1:29" ht="25.35" customHeight="1" x14ac:dyDescent="0.6">
      <c r="A111" s="547"/>
      <c r="B111" s="98"/>
      <c r="C111" s="653">
        <v>2.5</v>
      </c>
      <c r="D111" s="710" t="s">
        <v>706</v>
      </c>
      <c r="E111" s="711"/>
      <c r="F111" s="711"/>
      <c r="G111" s="711"/>
      <c r="H111" s="711"/>
      <c r="I111" s="711"/>
      <c r="J111" s="711"/>
      <c r="K111" s="711"/>
      <c r="L111" s="711"/>
      <c r="M111" s="711"/>
      <c r="N111" s="711"/>
      <c r="O111" s="711"/>
      <c r="P111" s="711"/>
      <c r="Q111" s="711"/>
      <c r="R111" s="711"/>
      <c r="S111" s="711"/>
      <c r="T111" s="711"/>
      <c r="U111" s="711"/>
      <c r="V111" s="711"/>
      <c r="W111" s="711"/>
      <c r="X111" s="711"/>
      <c r="Y111" s="711"/>
      <c r="Z111" s="711"/>
      <c r="AA111" s="712"/>
      <c r="AB111" s="98"/>
      <c r="AC111" s="550"/>
    </row>
    <row r="112" spans="1:29" ht="40.35" customHeight="1" x14ac:dyDescent="0.6">
      <c r="A112" s="547"/>
      <c r="B112" s="98"/>
      <c r="C112" s="654"/>
      <c r="D112" s="83" t="s">
        <v>676</v>
      </c>
      <c r="E112" s="564" t="s">
        <v>677</v>
      </c>
      <c r="F112" s="565"/>
      <c r="G112" s="566"/>
      <c r="H112" s="564" t="s">
        <v>678</v>
      </c>
      <c r="I112" s="565"/>
      <c r="J112" s="565"/>
      <c r="K112" s="565"/>
      <c r="L112" s="565"/>
      <c r="M112" s="565"/>
      <c r="N112" s="566"/>
      <c r="O112" s="567" t="s">
        <v>679</v>
      </c>
      <c r="P112" s="567"/>
      <c r="Q112" s="567"/>
      <c r="R112" s="567"/>
      <c r="S112" s="567"/>
      <c r="T112" s="169" t="s">
        <v>680</v>
      </c>
      <c r="U112" s="84" t="s">
        <v>681</v>
      </c>
      <c r="V112" s="85" t="s">
        <v>682</v>
      </c>
      <c r="W112" s="84" t="s">
        <v>683</v>
      </c>
      <c r="X112" s="84" t="s">
        <v>684</v>
      </c>
      <c r="Y112" s="205" t="s">
        <v>685</v>
      </c>
      <c r="Z112" s="345"/>
      <c r="AA112" s="346"/>
      <c r="AB112" s="98"/>
      <c r="AC112" s="550"/>
    </row>
    <row r="113" spans="1:29" ht="54.6" customHeight="1" x14ac:dyDescent="0.6">
      <c r="A113" s="547"/>
      <c r="B113" s="98"/>
      <c r="C113" s="654"/>
      <c r="D113" s="202" t="s">
        <v>359</v>
      </c>
      <c r="E113" s="568" t="s">
        <v>284</v>
      </c>
      <c r="F113" s="569"/>
      <c r="G113" s="570"/>
      <c r="H113" s="571" t="s">
        <v>285</v>
      </c>
      <c r="I113" s="572"/>
      <c r="J113" s="572"/>
      <c r="K113" s="572"/>
      <c r="L113" s="572"/>
      <c r="M113" s="572"/>
      <c r="N113" s="573"/>
      <c r="O113" s="574" t="s">
        <v>286</v>
      </c>
      <c r="P113" s="575"/>
      <c r="Q113" s="575"/>
      <c r="R113" s="575"/>
      <c r="S113" s="576"/>
      <c r="T113" s="244" t="s">
        <v>404</v>
      </c>
      <c r="U113" s="244" t="s">
        <v>393</v>
      </c>
      <c r="V113" s="244" t="s">
        <v>394</v>
      </c>
      <c r="W113" s="244" t="s">
        <v>580</v>
      </c>
      <c r="X113" s="245" t="s">
        <v>581</v>
      </c>
      <c r="Y113" s="246" t="s">
        <v>609</v>
      </c>
      <c r="Z113" s="345"/>
      <c r="AA113" s="346"/>
      <c r="AB113" s="98"/>
      <c r="AC113" s="550"/>
    </row>
    <row r="114" spans="1:29" ht="40.35" customHeight="1" x14ac:dyDescent="0.6">
      <c r="A114" s="547"/>
      <c r="B114" s="98"/>
      <c r="C114" s="654"/>
      <c r="D114" s="54"/>
      <c r="E114" s="537" t="s">
        <v>339</v>
      </c>
      <c r="F114" s="538"/>
      <c r="G114" s="539"/>
      <c r="H114" s="540"/>
      <c r="I114" s="541"/>
      <c r="J114" s="541"/>
      <c r="K114" s="541"/>
      <c r="L114" s="541"/>
      <c r="M114" s="541"/>
      <c r="N114" s="541"/>
      <c r="O114" s="542"/>
      <c r="P114" s="542"/>
      <c r="Q114" s="542"/>
      <c r="R114" s="542"/>
      <c r="S114" s="542"/>
      <c r="T114" s="182"/>
      <c r="U114" s="182"/>
      <c r="V114" s="182"/>
      <c r="W114" s="238" t="s">
        <v>339</v>
      </c>
      <c r="X114" s="54"/>
      <c r="Y114" s="206" t="str">
        <f>IF(ISBLANK(X114),"-",IF(ISNUMBER(X114/W124),X114/W124,"-"))</f>
        <v>-</v>
      </c>
      <c r="Z114" s="345"/>
      <c r="AA114" s="346"/>
      <c r="AB114" s="98"/>
      <c r="AC114" s="550"/>
    </row>
    <row r="115" spans="1:29" ht="24.6" customHeight="1" x14ac:dyDescent="0.6">
      <c r="A115" s="547"/>
      <c r="B115" s="98"/>
      <c r="C115" s="654"/>
      <c r="D115" s="338" t="str">
        <f>IF(ISBLANK(D114),"",D114)</f>
        <v/>
      </c>
      <c r="E115" s="687" t="s">
        <v>607</v>
      </c>
      <c r="F115" s="688"/>
      <c r="G115" s="688"/>
      <c r="H115" s="688"/>
      <c r="I115" s="688"/>
      <c r="J115" s="688"/>
      <c r="K115" s="688"/>
      <c r="L115" s="688"/>
      <c r="M115" s="688"/>
      <c r="N115" s="688"/>
      <c r="O115" s="688"/>
      <c r="P115" s="688"/>
      <c r="Q115" s="688"/>
      <c r="R115" s="688"/>
      <c r="S115" s="688"/>
      <c r="T115" s="688"/>
      <c r="U115" s="689"/>
      <c r="V115" s="577" t="s">
        <v>322</v>
      </c>
      <c r="W115" s="578"/>
      <c r="X115" s="338" t="s">
        <v>768</v>
      </c>
      <c r="Y115" s="579" t="s">
        <v>358</v>
      </c>
      <c r="Z115" s="580"/>
      <c r="AA115" s="581"/>
      <c r="AB115" s="98"/>
      <c r="AC115" s="550"/>
    </row>
    <row r="116" spans="1:29" ht="15.75" customHeight="1" x14ac:dyDescent="0.6">
      <c r="A116" s="547"/>
      <c r="B116" s="98"/>
      <c r="C116" s="654"/>
      <c r="D116" s="515" t="s">
        <v>686</v>
      </c>
      <c r="E116" s="515"/>
      <c r="F116" s="582" t="s">
        <v>579</v>
      </c>
      <c r="G116" s="582"/>
      <c r="H116" s="582"/>
      <c r="I116" s="582"/>
      <c r="J116" s="582"/>
      <c r="K116" s="582"/>
      <c r="L116" s="582"/>
      <c r="M116" s="582"/>
      <c r="N116" s="582"/>
      <c r="O116" s="582"/>
      <c r="P116" s="583"/>
      <c r="Q116" s="586" t="s">
        <v>364</v>
      </c>
      <c r="R116" s="587"/>
      <c r="S116" s="587"/>
      <c r="T116" s="587"/>
      <c r="U116" s="588"/>
      <c r="V116" s="530" t="s">
        <v>365</v>
      </c>
      <c r="W116" s="530" t="s">
        <v>568</v>
      </c>
      <c r="X116" s="530" t="s">
        <v>363</v>
      </c>
      <c r="Y116" s="592" t="s">
        <v>324</v>
      </c>
      <c r="Z116" s="530" t="s">
        <v>325</v>
      </c>
      <c r="AA116" s="594" t="s">
        <v>326</v>
      </c>
      <c r="AB116" s="98"/>
      <c r="AC116" s="550"/>
    </row>
    <row r="117" spans="1:29" ht="35.450000000000003" customHeight="1" x14ac:dyDescent="0.6">
      <c r="A117" s="547"/>
      <c r="B117" s="98"/>
      <c r="C117" s="654"/>
      <c r="D117" s="515"/>
      <c r="E117" s="515"/>
      <c r="F117" s="584"/>
      <c r="G117" s="584"/>
      <c r="H117" s="584"/>
      <c r="I117" s="584"/>
      <c r="J117" s="584"/>
      <c r="K117" s="584"/>
      <c r="L117" s="584"/>
      <c r="M117" s="584"/>
      <c r="N117" s="584"/>
      <c r="O117" s="584"/>
      <c r="P117" s="585"/>
      <c r="Q117" s="589"/>
      <c r="R117" s="590"/>
      <c r="S117" s="590"/>
      <c r="T117" s="590"/>
      <c r="U117" s="591"/>
      <c r="V117" s="536"/>
      <c r="W117" s="536"/>
      <c r="X117" s="531"/>
      <c r="Y117" s="593"/>
      <c r="Z117" s="531"/>
      <c r="AA117" s="595"/>
      <c r="AB117" s="98"/>
      <c r="AC117" s="550"/>
    </row>
    <row r="118" spans="1:29" ht="17.45" customHeight="1" x14ac:dyDescent="0.6">
      <c r="A118" s="547"/>
      <c r="B118" s="98"/>
      <c r="C118" s="654"/>
      <c r="D118" s="515"/>
      <c r="E118" s="515"/>
      <c r="F118" s="526" t="s">
        <v>613</v>
      </c>
      <c r="G118" s="526"/>
      <c r="H118" s="526"/>
      <c r="I118" s="526"/>
      <c r="J118" s="526"/>
      <c r="K118" s="526"/>
      <c r="L118" s="526"/>
      <c r="M118" s="526"/>
      <c r="N118" s="526"/>
      <c r="O118" s="526"/>
      <c r="P118" s="527"/>
      <c r="Q118" s="523" t="s">
        <v>590</v>
      </c>
      <c r="R118" s="524"/>
      <c r="S118" s="524"/>
      <c r="T118" s="524"/>
      <c r="U118" s="525"/>
      <c r="V118" s="57"/>
      <c r="W118" s="63"/>
      <c r="X118" s="66"/>
      <c r="Y118" s="55" t="str">
        <f t="shared" ref="Y118:Y123" si="20">IF(ISBLANK(W118),"-",IF(W118&gt;=V118,"Ok","Not acceptable."))</f>
        <v>-</v>
      </c>
      <c r="Z118" s="59" t="str">
        <f t="shared" ref="Z118:Z123" si="21">IF(ISBLANK(W118),"-",IF(Y118="Not acceptable.","Not acceptable.",IF(OR(V118+5&gt;=W118,V118*1.249999&gt;=W118),"Ok","Not Acceptable.")))</f>
        <v>-</v>
      </c>
      <c r="AA118" s="198" t="str">
        <f>IF(ISBLANK(W118),"-",IF(Q118="Bedroom",IF(OR(X118&gt;1,ISBLANK(X118)),"Not acceptable.","Ok"),"Ok"))</f>
        <v>-</v>
      </c>
      <c r="AB118" s="98"/>
      <c r="AC118" s="550"/>
    </row>
    <row r="119" spans="1:29" ht="17.45" customHeight="1" x14ac:dyDescent="0.6">
      <c r="A119" s="547"/>
      <c r="B119" s="98"/>
      <c r="C119" s="654"/>
      <c r="D119" s="515"/>
      <c r="E119" s="515"/>
      <c r="F119" s="526" t="s">
        <v>613</v>
      </c>
      <c r="G119" s="526"/>
      <c r="H119" s="526"/>
      <c r="I119" s="526"/>
      <c r="J119" s="526"/>
      <c r="K119" s="526"/>
      <c r="L119" s="526"/>
      <c r="M119" s="526"/>
      <c r="N119" s="526"/>
      <c r="O119" s="526"/>
      <c r="P119" s="527"/>
      <c r="Q119" s="523" t="s">
        <v>590</v>
      </c>
      <c r="R119" s="524"/>
      <c r="S119" s="524"/>
      <c r="T119" s="524"/>
      <c r="U119" s="525"/>
      <c r="V119" s="57"/>
      <c r="W119" s="63"/>
      <c r="X119" s="66"/>
      <c r="Y119" s="55" t="str">
        <f t="shared" si="20"/>
        <v>-</v>
      </c>
      <c r="Z119" s="59" t="str">
        <f t="shared" si="21"/>
        <v>-</v>
      </c>
      <c r="AA119" s="198" t="str">
        <f>IF(ISBLANK(W119),"-",IF(Q119="Bedroom",IF(OR(X119&gt;1,ISBLANK(X119)),"Not acceptable.","Ok"),"Ok"))</f>
        <v>-</v>
      </c>
      <c r="AB119" s="98"/>
      <c r="AC119" s="550"/>
    </row>
    <row r="120" spans="1:29" ht="17.45" customHeight="1" x14ac:dyDescent="0.6">
      <c r="A120" s="547"/>
      <c r="B120" s="98"/>
      <c r="C120" s="654"/>
      <c r="D120" s="515"/>
      <c r="E120" s="515"/>
      <c r="F120" s="526" t="s">
        <v>613</v>
      </c>
      <c r="G120" s="526"/>
      <c r="H120" s="526"/>
      <c r="I120" s="526"/>
      <c r="J120" s="526"/>
      <c r="K120" s="526"/>
      <c r="L120" s="526"/>
      <c r="M120" s="526"/>
      <c r="N120" s="526"/>
      <c r="O120" s="526"/>
      <c r="P120" s="527"/>
      <c r="Q120" s="523" t="s">
        <v>590</v>
      </c>
      <c r="R120" s="524"/>
      <c r="S120" s="524"/>
      <c r="T120" s="524"/>
      <c r="U120" s="525"/>
      <c r="V120" s="57"/>
      <c r="W120" s="58"/>
      <c r="X120" s="67"/>
      <c r="Y120" s="55" t="str">
        <f t="shared" si="20"/>
        <v>-</v>
      </c>
      <c r="Z120" s="59" t="str">
        <f t="shared" si="21"/>
        <v>-</v>
      </c>
      <c r="AA120" s="198" t="str">
        <f>IF(ISBLANK(W120),"-",IF(Q120="Bedroom",IF(OR(X120&gt;1,ISBLANK(X120)),"Not acceptable.","Ok"),"Ok"))</f>
        <v>-</v>
      </c>
      <c r="AB120" s="98"/>
      <c r="AC120" s="550"/>
    </row>
    <row r="121" spans="1:29" ht="17.45" customHeight="1" x14ac:dyDescent="0.6">
      <c r="A121" s="547"/>
      <c r="B121" s="98"/>
      <c r="C121" s="654"/>
      <c r="D121" s="515"/>
      <c r="E121" s="515"/>
      <c r="F121" s="526" t="s">
        <v>613</v>
      </c>
      <c r="G121" s="526"/>
      <c r="H121" s="526"/>
      <c r="I121" s="526"/>
      <c r="J121" s="526"/>
      <c r="K121" s="526"/>
      <c r="L121" s="526"/>
      <c r="M121" s="526"/>
      <c r="N121" s="526"/>
      <c r="O121" s="526"/>
      <c r="P121" s="527"/>
      <c r="Q121" s="523" t="s">
        <v>590</v>
      </c>
      <c r="R121" s="524"/>
      <c r="S121" s="524"/>
      <c r="T121" s="524"/>
      <c r="U121" s="525"/>
      <c r="V121" s="57"/>
      <c r="W121" s="58"/>
      <c r="X121" s="67"/>
      <c r="Y121" s="55" t="str">
        <f t="shared" si="20"/>
        <v>-</v>
      </c>
      <c r="Z121" s="59" t="str">
        <f t="shared" si="21"/>
        <v>-</v>
      </c>
      <c r="AA121" s="198" t="str">
        <f t="shared" ref="AA121:AA123" si="22">IF(ISBLANK(W121),"-",IF(Q121="Bedroom",IF(OR(X121&gt;1,ISBLANK(X121)),"Not acceptable.","Ok"),"Ok"))</f>
        <v>-</v>
      </c>
      <c r="AB121" s="98"/>
      <c r="AC121" s="550"/>
    </row>
    <row r="122" spans="1:29" ht="17.45" customHeight="1" x14ac:dyDescent="0.6">
      <c r="A122" s="547"/>
      <c r="B122" s="98"/>
      <c r="C122" s="654"/>
      <c r="D122" s="515"/>
      <c r="E122" s="515"/>
      <c r="F122" s="526" t="s">
        <v>613</v>
      </c>
      <c r="G122" s="526"/>
      <c r="H122" s="526"/>
      <c r="I122" s="526"/>
      <c r="J122" s="526"/>
      <c r="K122" s="526"/>
      <c r="L122" s="526"/>
      <c r="M122" s="526"/>
      <c r="N122" s="526"/>
      <c r="O122" s="526"/>
      <c r="P122" s="527"/>
      <c r="Q122" s="523" t="s">
        <v>590</v>
      </c>
      <c r="R122" s="524"/>
      <c r="S122" s="524"/>
      <c r="T122" s="524"/>
      <c r="U122" s="525"/>
      <c r="V122" s="57"/>
      <c r="W122" s="58"/>
      <c r="X122" s="67"/>
      <c r="Y122" s="55" t="str">
        <f t="shared" si="20"/>
        <v>-</v>
      </c>
      <c r="Z122" s="59" t="str">
        <f t="shared" si="21"/>
        <v>-</v>
      </c>
      <c r="AA122" s="198" t="str">
        <f t="shared" si="22"/>
        <v>-</v>
      </c>
      <c r="AB122" s="98"/>
      <c r="AC122" s="550"/>
    </row>
    <row r="123" spans="1:29" ht="17.45" customHeight="1" x14ac:dyDescent="0.6">
      <c r="A123" s="547"/>
      <c r="B123" s="98"/>
      <c r="C123" s="654"/>
      <c r="D123" s="515"/>
      <c r="E123" s="515"/>
      <c r="F123" s="526" t="s">
        <v>613</v>
      </c>
      <c r="G123" s="526"/>
      <c r="H123" s="526"/>
      <c r="I123" s="526"/>
      <c r="J123" s="526"/>
      <c r="K123" s="526"/>
      <c r="L123" s="526"/>
      <c r="M123" s="526"/>
      <c r="N123" s="526"/>
      <c r="O123" s="526"/>
      <c r="P123" s="527"/>
      <c r="Q123" s="523" t="s">
        <v>590</v>
      </c>
      <c r="R123" s="524"/>
      <c r="S123" s="524"/>
      <c r="T123" s="524"/>
      <c r="U123" s="525"/>
      <c r="V123" s="57"/>
      <c r="W123" s="58"/>
      <c r="X123" s="66"/>
      <c r="Y123" s="55" t="str">
        <f t="shared" si="20"/>
        <v>-</v>
      </c>
      <c r="Z123" s="59" t="str">
        <f t="shared" si="21"/>
        <v>-</v>
      </c>
      <c r="AA123" s="198" t="str">
        <f t="shared" si="22"/>
        <v>-</v>
      </c>
      <c r="AB123" s="98"/>
      <c r="AC123" s="550"/>
    </row>
    <row r="124" spans="1:29" ht="18" customHeight="1" x14ac:dyDescent="0.6">
      <c r="A124" s="547"/>
      <c r="B124" s="98"/>
      <c r="C124" s="654"/>
      <c r="D124" s="515"/>
      <c r="E124" s="515"/>
      <c r="F124" s="335"/>
      <c r="G124" s="339"/>
      <c r="H124" s="339"/>
      <c r="I124" s="339"/>
      <c r="J124" s="336"/>
      <c r="K124" s="336"/>
      <c r="L124" s="337"/>
      <c r="M124" s="336"/>
      <c r="N124" s="336"/>
      <c r="O124" s="339"/>
      <c r="P124" s="335"/>
      <c r="Q124" s="513" t="s">
        <v>773</v>
      </c>
      <c r="R124" s="513"/>
      <c r="S124" s="513"/>
      <c r="T124" s="513"/>
      <c r="U124" s="514"/>
      <c r="V124" s="59" t="str">
        <f>IF(SUM(V118:V123)&gt;0,SUM(V118:V123)," ")</f>
        <v xml:space="preserve"> </v>
      </c>
      <c r="W124" s="56" t="str">
        <f>IF(SUM(W118:W123)&gt;0,SUM(W118:W123)," ")</f>
        <v xml:space="preserve"> </v>
      </c>
      <c r="X124" s="334"/>
      <c r="Y124" s="596"/>
      <c r="Z124" s="596"/>
      <c r="AA124" s="597"/>
      <c r="AB124" s="98"/>
      <c r="AC124" s="550"/>
    </row>
    <row r="125" spans="1:29" ht="26.1" customHeight="1" x14ac:dyDescent="0.6">
      <c r="A125" s="547"/>
      <c r="B125" s="98"/>
      <c r="C125" s="654"/>
      <c r="D125" s="338" t="str">
        <f>IF(ISBLANK(D114),"",D114)</f>
        <v/>
      </c>
      <c r="E125" s="687" t="s">
        <v>608</v>
      </c>
      <c r="F125" s="688"/>
      <c r="G125" s="688"/>
      <c r="H125" s="688"/>
      <c r="I125" s="688"/>
      <c r="J125" s="688"/>
      <c r="K125" s="688"/>
      <c r="L125" s="688"/>
      <c r="M125" s="688"/>
      <c r="N125" s="688"/>
      <c r="O125" s="688"/>
      <c r="P125" s="688"/>
      <c r="Q125" s="688"/>
      <c r="R125" s="688"/>
      <c r="S125" s="688"/>
      <c r="T125" s="688"/>
      <c r="U125" s="689"/>
      <c r="V125" s="577" t="s">
        <v>322</v>
      </c>
      <c r="W125" s="578"/>
      <c r="X125" s="349"/>
      <c r="Y125" s="579" t="s">
        <v>358</v>
      </c>
      <c r="Z125" s="580"/>
      <c r="AA125" s="581"/>
      <c r="AB125" s="98"/>
      <c r="AC125" s="550"/>
    </row>
    <row r="126" spans="1:29" ht="15.75" customHeight="1" x14ac:dyDescent="0.6">
      <c r="A126" s="547"/>
      <c r="B126" s="98"/>
      <c r="C126" s="654"/>
      <c r="D126" s="515" t="s">
        <v>700</v>
      </c>
      <c r="E126" s="515"/>
      <c r="F126" s="582" t="s">
        <v>578</v>
      </c>
      <c r="G126" s="582"/>
      <c r="H126" s="582"/>
      <c r="I126" s="582"/>
      <c r="J126" s="582"/>
      <c r="K126" s="582"/>
      <c r="L126" s="582"/>
      <c r="M126" s="582"/>
      <c r="N126" s="582"/>
      <c r="O126" s="582"/>
      <c r="P126" s="583"/>
      <c r="Q126" s="603" t="s">
        <v>364</v>
      </c>
      <c r="R126" s="582"/>
      <c r="S126" s="582"/>
      <c r="T126" s="582"/>
      <c r="U126" s="583"/>
      <c r="V126" s="530" t="s">
        <v>365</v>
      </c>
      <c r="W126" s="530" t="s">
        <v>568</v>
      </c>
      <c r="X126" s="534"/>
      <c r="Y126" s="592" t="s">
        <v>324</v>
      </c>
      <c r="Z126" s="530" t="s">
        <v>325</v>
      </c>
      <c r="AA126" s="534"/>
      <c r="AB126" s="98"/>
      <c r="AC126" s="550"/>
    </row>
    <row r="127" spans="1:29" ht="33.6" customHeight="1" x14ac:dyDescent="0.6">
      <c r="A127" s="547"/>
      <c r="B127" s="98"/>
      <c r="C127" s="654"/>
      <c r="D127" s="515"/>
      <c r="E127" s="515"/>
      <c r="F127" s="598"/>
      <c r="G127" s="598"/>
      <c r="H127" s="598"/>
      <c r="I127" s="598"/>
      <c r="J127" s="598"/>
      <c r="K127" s="598"/>
      <c r="L127" s="598"/>
      <c r="M127" s="598"/>
      <c r="N127" s="598"/>
      <c r="O127" s="598"/>
      <c r="P127" s="599"/>
      <c r="Q127" s="604"/>
      <c r="R127" s="598"/>
      <c r="S127" s="598"/>
      <c r="T127" s="598"/>
      <c r="U127" s="599"/>
      <c r="V127" s="536"/>
      <c r="W127" s="536"/>
      <c r="X127" s="535"/>
      <c r="Y127" s="593"/>
      <c r="Z127" s="531"/>
      <c r="AA127" s="535"/>
      <c r="AB127" s="98"/>
      <c r="AC127" s="550"/>
    </row>
    <row r="128" spans="1:29" ht="17.45" customHeight="1" x14ac:dyDescent="0.6">
      <c r="A128" s="547"/>
      <c r="B128" s="98"/>
      <c r="C128" s="654"/>
      <c r="D128" s="515"/>
      <c r="E128" s="515"/>
      <c r="F128" s="528" t="s">
        <v>614</v>
      </c>
      <c r="G128" s="528"/>
      <c r="H128" s="528"/>
      <c r="I128" s="528"/>
      <c r="J128" s="528"/>
      <c r="K128" s="528"/>
      <c r="L128" s="528"/>
      <c r="M128" s="528"/>
      <c r="N128" s="528"/>
      <c r="O128" s="528"/>
      <c r="P128" s="529"/>
      <c r="Q128" s="523" t="s">
        <v>591</v>
      </c>
      <c r="R128" s="524"/>
      <c r="S128" s="524"/>
      <c r="T128" s="524"/>
      <c r="U128" s="525"/>
      <c r="V128" s="57"/>
      <c r="W128" s="63"/>
      <c r="X128" s="66"/>
      <c r="Y128" s="55" t="str">
        <f t="shared" ref="Y128:Y133" si="23">IF(ISBLANK(W128),"-",IF(W128&gt;=V128,"Ok","Not acceptable."))</f>
        <v>-</v>
      </c>
      <c r="Z128" s="59" t="str">
        <f t="shared" ref="Z128:Z133" si="24">IF(ISBLANK(W128),"-",IF(Y128="Not acceptable.","Not acceptable.",IF(OR(V128+5&gt;=W128,V128*1.249999&gt;=W128),"Ok","Not Acceptable.")))</f>
        <v>-</v>
      </c>
      <c r="AA128" s="66"/>
      <c r="AB128" s="98"/>
      <c r="AC128" s="550"/>
    </row>
    <row r="129" spans="1:29" ht="17.45" customHeight="1" x14ac:dyDescent="0.6">
      <c r="A129" s="547"/>
      <c r="B129" s="98"/>
      <c r="C129" s="654"/>
      <c r="D129" s="515"/>
      <c r="E129" s="515"/>
      <c r="F129" s="528" t="s">
        <v>614</v>
      </c>
      <c r="G129" s="528"/>
      <c r="H129" s="528"/>
      <c r="I129" s="528"/>
      <c r="J129" s="528"/>
      <c r="K129" s="528"/>
      <c r="L129" s="528"/>
      <c r="M129" s="528"/>
      <c r="N129" s="528"/>
      <c r="O129" s="528"/>
      <c r="P129" s="529"/>
      <c r="Q129" s="523" t="s">
        <v>591</v>
      </c>
      <c r="R129" s="524"/>
      <c r="S129" s="524"/>
      <c r="T129" s="524"/>
      <c r="U129" s="525"/>
      <c r="V129" s="57"/>
      <c r="W129" s="63"/>
      <c r="X129" s="66"/>
      <c r="Y129" s="55" t="str">
        <f t="shared" si="23"/>
        <v>-</v>
      </c>
      <c r="Z129" s="59" t="str">
        <f t="shared" si="24"/>
        <v>-</v>
      </c>
      <c r="AA129" s="66"/>
      <c r="AB129" s="98"/>
      <c r="AC129" s="550"/>
    </row>
    <row r="130" spans="1:29" ht="17.45" customHeight="1" x14ac:dyDescent="0.6">
      <c r="A130" s="547"/>
      <c r="B130" s="98"/>
      <c r="C130" s="654"/>
      <c r="D130" s="515"/>
      <c r="E130" s="515"/>
      <c r="F130" s="528" t="s">
        <v>614</v>
      </c>
      <c r="G130" s="528"/>
      <c r="H130" s="528"/>
      <c r="I130" s="528"/>
      <c r="J130" s="528"/>
      <c r="K130" s="528"/>
      <c r="L130" s="528"/>
      <c r="M130" s="528"/>
      <c r="N130" s="528"/>
      <c r="O130" s="528"/>
      <c r="P130" s="529"/>
      <c r="Q130" s="523" t="s">
        <v>591</v>
      </c>
      <c r="R130" s="524"/>
      <c r="S130" s="524"/>
      <c r="T130" s="524"/>
      <c r="U130" s="525"/>
      <c r="V130" s="57"/>
      <c r="W130" s="58"/>
      <c r="X130" s="67"/>
      <c r="Y130" s="55" t="str">
        <f t="shared" si="23"/>
        <v>-</v>
      </c>
      <c r="Z130" s="59" t="str">
        <f t="shared" si="24"/>
        <v>-</v>
      </c>
      <c r="AA130" s="67"/>
      <c r="AB130" s="98"/>
      <c r="AC130" s="550"/>
    </row>
    <row r="131" spans="1:29" ht="17.45" customHeight="1" x14ac:dyDescent="0.6">
      <c r="A131" s="547"/>
      <c r="B131" s="98"/>
      <c r="C131" s="654"/>
      <c r="D131" s="515"/>
      <c r="E131" s="515"/>
      <c r="F131" s="528" t="s">
        <v>614</v>
      </c>
      <c r="G131" s="528"/>
      <c r="H131" s="528"/>
      <c r="I131" s="528"/>
      <c r="J131" s="528"/>
      <c r="K131" s="528"/>
      <c r="L131" s="528"/>
      <c r="M131" s="528"/>
      <c r="N131" s="528"/>
      <c r="O131" s="528"/>
      <c r="P131" s="529"/>
      <c r="Q131" s="523" t="s">
        <v>591</v>
      </c>
      <c r="R131" s="524"/>
      <c r="S131" s="524"/>
      <c r="T131" s="524"/>
      <c r="U131" s="525"/>
      <c r="V131" s="57"/>
      <c r="W131" s="58"/>
      <c r="X131" s="67"/>
      <c r="Y131" s="55" t="str">
        <f t="shared" si="23"/>
        <v>-</v>
      </c>
      <c r="Z131" s="59" t="str">
        <f t="shared" si="24"/>
        <v>-</v>
      </c>
      <c r="AA131" s="67"/>
      <c r="AB131" s="98"/>
      <c r="AC131" s="550"/>
    </row>
    <row r="132" spans="1:29" ht="17.45" customHeight="1" x14ac:dyDescent="0.6">
      <c r="A132" s="547"/>
      <c r="B132" s="98"/>
      <c r="C132" s="654"/>
      <c r="D132" s="515"/>
      <c r="E132" s="515"/>
      <c r="F132" s="528" t="s">
        <v>614</v>
      </c>
      <c r="G132" s="528"/>
      <c r="H132" s="528"/>
      <c r="I132" s="528"/>
      <c r="J132" s="528"/>
      <c r="K132" s="528"/>
      <c r="L132" s="528"/>
      <c r="M132" s="528"/>
      <c r="N132" s="528"/>
      <c r="O132" s="528"/>
      <c r="P132" s="529"/>
      <c r="Q132" s="523" t="s">
        <v>591</v>
      </c>
      <c r="R132" s="524"/>
      <c r="S132" s="524"/>
      <c r="T132" s="524"/>
      <c r="U132" s="525"/>
      <c r="V132" s="57"/>
      <c r="W132" s="58"/>
      <c r="X132" s="67"/>
      <c r="Y132" s="55" t="str">
        <f t="shared" si="23"/>
        <v>-</v>
      </c>
      <c r="Z132" s="59" t="str">
        <f t="shared" si="24"/>
        <v>-</v>
      </c>
      <c r="AA132" s="67"/>
      <c r="AB132" s="98"/>
      <c r="AC132" s="550"/>
    </row>
    <row r="133" spans="1:29" ht="17.45" customHeight="1" x14ac:dyDescent="0.6">
      <c r="A133" s="547"/>
      <c r="B133" s="98"/>
      <c r="C133" s="654"/>
      <c r="D133" s="515"/>
      <c r="E133" s="515"/>
      <c r="F133" s="528" t="s">
        <v>614</v>
      </c>
      <c r="G133" s="528"/>
      <c r="H133" s="528"/>
      <c r="I133" s="528"/>
      <c r="J133" s="528"/>
      <c r="K133" s="528"/>
      <c r="L133" s="528"/>
      <c r="M133" s="528"/>
      <c r="N133" s="528"/>
      <c r="O133" s="528"/>
      <c r="P133" s="529"/>
      <c r="Q133" s="523" t="s">
        <v>591</v>
      </c>
      <c r="R133" s="524"/>
      <c r="S133" s="524"/>
      <c r="T133" s="524"/>
      <c r="U133" s="525"/>
      <c r="V133" s="57"/>
      <c r="W133" s="58"/>
      <c r="X133" s="66"/>
      <c r="Y133" s="55" t="str">
        <f t="shared" si="23"/>
        <v>-</v>
      </c>
      <c r="Z133" s="59" t="str">
        <f t="shared" si="24"/>
        <v>-</v>
      </c>
      <c r="AA133" s="66"/>
      <c r="AB133" s="98"/>
      <c r="AC133" s="550"/>
    </row>
    <row r="134" spans="1:29" ht="18" customHeight="1" thickBot="1" x14ac:dyDescent="0.65">
      <c r="A134" s="547"/>
      <c r="B134" s="98"/>
      <c r="C134" s="612"/>
      <c r="D134" s="516"/>
      <c r="E134" s="516"/>
      <c r="F134" s="340"/>
      <c r="G134" s="340"/>
      <c r="H134" s="340"/>
      <c r="I134" s="340"/>
      <c r="J134" s="341"/>
      <c r="K134" s="341"/>
      <c r="L134" s="341"/>
      <c r="M134" s="341"/>
      <c r="N134" s="341"/>
      <c r="O134" s="340"/>
      <c r="P134" s="340"/>
      <c r="Q134" s="511" t="s">
        <v>774</v>
      </c>
      <c r="R134" s="511"/>
      <c r="S134" s="511"/>
      <c r="T134" s="511"/>
      <c r="U134" s="512"/>
      <c r="V134" s="239" t="str">
        <f>IF(SUM(V128:V133)&gt;0,SUM(V128:V133)," ")</f>
        <v xml:space="preserve"> </v>
      </c>
      <c r="W134" s="240" t="str">
        <f>IF(SUM(W128:W133)&gt;0,SUM(W128:W133)," ")</f>
        <v xml:space="preserve"> </v>
      </c>
      <c r="X134" s="241"/>
      <c r="Y134" s="709"/>
      <c r="Z134" s="600"/>
      <c r="AA134" s="601"/>
      <c r="AB134" s="98"/>
      <c r="AC134" s="550"/>
    </row>
    <row r="135" spans="1:29" ht="12.6" customHeight="1" thickBot="1" x14ac:dyDescent="0.65">
      <c r="A135" s="547"/>
      <c r="B135" s="98"/>
      <c r="C135" s="602"/>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98"/>
      <c r="AC135" s="550"/>
    </row>
    <row r="136" spans="1:29" ht="33.75" customHeight="1" thickBot="1" x14ac:dyDescent="0.65">
      <c r="A136" s="547"/>
      <c r="B136" s="98"/>
      <c r="C136" s="607" t="s">
        <v>775</v>
      </c>
      <c r="D136" s="608"/>
      <c r="E136" s="608"/>
      <c r="F136" s="608"/>
      <c r="G136" s="608"/>
      <c r="H136" s="608"/>
      <c r="I136" s="608"/>
      <c r="J136" s="608"/>
      <c r="K136" s="608"/>
      <c r="L136" s="608"/>
      <c r="M136" s="608"/>
      <c r="N136" s="608"/>
      <c r="O136" s="608"/>
      <c r="P136" s="608"/>
      <c r="Q136" s="608"/>
      <c r="R136" s="608"/>
      <c r="S136" s="608"/>
      <c r="T136" s="608"/>
      <c r="U136" s="608"/>
      <c r="V136" s="608"/>
      <c r="W136" s="608"/>
      <c r="X136" s="608"/>
      <c r="Y136" s="608"/>
      <c r="Z136" s="608"/>
      <c r="AA136" s="609"/>
      <c r="AB136" s="98"/>
      <c r="AC136" s="550"/>
    </row>
    <row r="137" spans="1:29" ht="30.75" customHeight="1" x14ac:dyDescent="0.6">
      <c r="A137" s="547"/>
      <c r="B137" s="98"/>
      <c r="C137" s="610">
        <v>2.6</v>
      </c>
      <c r="D137" s="613" t="s">
        <v>577</v>
      </c>
      <c r="E137" s="614"/>
      <c r="F137" s="614"/>
      <c r="G137" s="614"/>
      <c r="H137" s="614"/>
      <c r="I137" s="614"/>
      <c r="J137" s="614"/>
      <c r="K137" s="614"/>
      <c r="L137" s="614"/>
      <c r="M137" s="614"/>
      <c r="N137" s="614"/>
      <c r="O137" s="614"/>
      <c r="P137" s="614"/>
      <c r="Q137" s="614"/>
      <c r="R137" s="617" t="s">
        <v>359</v>
      </c>
      <c r="S137" s="618"/>
      <c r="T137" s="621" t="s">
        <v>360</v>
      </c>
      <c r="U137" s="622"/>
      <c r="V137" s="621" t="s">
        <v>564</v>
      </c>
      <c r="W137" s="622"/>
      <c r="X137" s="623" t="s">
        <v>324</v>
      </c>
      <c r="Y137" s="624"/>
      <c r="Z137" s="627" t="s">
        <v>698</v>
      </c>
      <c r="AA137" s="628"/>
      <c r="AB137" s="98"/>
      <c r="AC137" s="550"/>
    </row>
    <row r="138" spans="1:29" ht="30.75" customHeight="1" x14ac:dyDescent="0.6">
      <c r="A138" s="547"/>
      <c r="B138" s="98"/>
      <c r="C138" s="611"/>
      <c r="D138" s="615"/>
      <c r="E138" s="616"/>
      <c r="F138" s="616"/>
      <c r="G138" s="616"/>
      <c r="H138" s="616"/>
      <c r="I138" s="616"/>
      <c r="J138" s="616"/>
      <c r="K138" s="616"/>
      <c r="L138" s="616"/>
      <c r="M138" s="616"/>
      <c r="N138" s="616"/>
      <c r="O138" s="616"/>
      <c r="P138" s="616"/>
      <c r="Q138" s="616"/>
      <c r="R138" s="619"/>
      <c r="S138" s="620"/>
      <c r="T138" s="190" t="s">
        <v>361</v>
      </c>
      <c r="U138" s="190" t="s">
        <v>362</v>
      </c>
      <c r="V138" s="190" t="s">
        <v>361</v>
      </c>
      <c r="W138" s="190" t="s">
        <v>362</v>
      </c>
      <c r="X138" s="191" t="s">
        <v>361</v>
      </c>
      <c r="Y138" s="191" t="s">
        <v>362</v>
      </c>
      <c r="Z138" s="629"/>
      <c r="AA138" s="630"/>
      <c r="AB138" s="98"/>
      <c r="AC138" s="550"/>
    </row>
    <row r="139" spans="1:29" ht="15.75" customHeight="1" x14ac:dyDescent="0.6">
      <c r="A139" s="547"/>
      <c r="B139" s="98"/>
      <c r="C139" s="611"/>
      <c r="D139" s="615"/>
      <c r="E139" s="616"/>
      <c r="F139" s="616"/>
      <c r="G139" s="616"/>
      <c r="H139" s="616"/>
      <c r="I139" s="616"/>
      <c r="J139" s="616"/>
      <c r="K139" s="616"/>
      <c r="L139" s="616"/>
      <c r="M139" s="616"/>
      <c r="N139" s="616"/>
      <c r="O139" s="616"/>
      <c r="P139" s="616"/>
      <c r="Q139" s="616"/>
      <c r="R139" s="625" t="str">
        <f>IF(ISBLANK(D14),"-",D14)</f>
        <v>-</v>
      </c>
      <c r="S139" s="626"/>
      <c r="T139" s="60" t="str">
        <f>IF(_xlfn.ISFORMULA(V24)*OR(ISBLANK(V24)),"",V24)</f>
        <v xml:space="preserve"> </v>
      </c>
      <c r="U139" s="60" t="str">
        <f>IF(_xlfn.ISFORMULA(V34)*OR(ISBLANK(V34)),"",V34)</f>
        <v xml:space="preserve"> </v>
      </c>
      <c r="V139" s="60" t="str">
        <f>IF(_xlfn.ISFORMULA(W24)*OR(ISBLANK(W24)),"",W24)</f>
        <v xml:space="preserve"> </v>
      </c>
      <c r="W139" s="60" t="str">
        <f>IF(_xlfn.ISFORMULA(W34)*OR(ISBLANK(W34)),"",W34)</f>
        <v xml:space="preserve"> </v>
      </c>
      <c r="X139" s="61" t="str">
        <f>IF(V139&gt;=T139,"Ok","Not acceptable.")</f>
        <v>Ok</v>
      </c>
      <c r="Y139" s="61" t="str">
        <f>IF(W139&gt;=U139,"Ok","Not acceptable.")</f>
        <v>Ok</v>
      </c>
      <c r="Z139" s="631" t="e">
        <f>IF(OR(ISBLANK(V139),ISBLANK(W139)),"-",IF(ABS((V139-W139)/MAX(V139:W139))&gt;=0.105,"Not acceptable.","Ok"))</f>
        <v>#VALUE!</v>
      </c>
      <c r="AA139" s="632"/>
      <c r="AB139" s="98"/>
      <c r="AC139" s="550"/>
    </row>
    <row r="140" spans="1:29" ht="15.75" customHeight="1" x14ac:dyDescent="0.6">
      <c r="A140" s="547"/>
      <c r="B140" s="98"/>
      <c r="C140" s="611"/>
      <c r="D140" s="615"/>
      <c r="E140" s="616"/>
      <c r="F140" s="616"/>
      <c r="G140" s="616"/>
      <c r="H140" s="616"/>
      <c r="I140" s="616"/>
      <c r="J140" s="616"/>
      <c r="K140" s="616"/>
      <c r="L140" s="616"/>
      <c r="M140" s="616"/>
      <c r="N140" s="616"/>
      <c r="O140" s="616"/>
      <c r="P140" s="616"/>
      <c r="Q140" s="616"/>
      <c r="R140" s="625" t="str">
        <f>IF(ISBLANK(D39),"-",D39)</f>
        <v>-</v>
      </c>
      <c r="S140" s="626"/>
      <c r="T140" s="60" t="str">
        <f>IF(_xlfn.ISFORMULA(V49)*OR(ISBLANK(V49)),"",V49)</f>
        <v xml:space="preserve"> </v>
      </c>
      <c r="U140" s="60" t="str">
        <f>IF(_xlfn.ISFORMULA(V59)*OR(ISBLANK(V59)),"",V59)</f>
        <v xml:space="preserve"> </v>
      </c>
      <c r="V140" s="60" t="str">
        <f>IF(_xlfn.ISFORMULA(W49)*OR(ISBLANK(W49)),"",W49)</f>
        <v xml:space="preserve"> </v>
      </c>
      <c r="W140" s="60" t="str">
        <f>IF(_xlfn.ISFORMULA(W59)*OR(ISBLANK(W59)),"",W59)</f>
        <v xml:space="preserve"> </v>
      </c>
      <c r="X140" s="61" t="str">
        <f t="shared" ref="X140:X144" si="25">IF(V140&gt;=T140,"Ok","Not acceptable.")</f>
        <v>Ok</v>
      </c>
      <c r="Y140" s="61" t="str">
        <f t="shared" ref="Y140:Y144" si="26">IF(W140&gt;=U140,"Ok","Not acceptable.")</f>
        <v>Ok</v>
      </c>
      <c r="Z140" s="633" t="e">
        <f>IF(OR(ISBLANK(V140),ISBLANK(W140)),"-",IF(ABS((V140-W140)/MAX(V140:W140))&gt;=0.105,"Not acceptable.","Ok"))</f>
        <v>#VALUE!</v>
      </c>
      <c r="AA140" s="634"/>
      <c r="AB140" s="98"/>
      <c r="AC140" s="550"/>
    </row>
    <row r="141" spans="1:29" ht="15.75" customHeight="1" x14ac:dyDescent="0.6">
      <c r="A141" s="547"/>
      <c r="B141" s="98"/>
      <c r="C141" s="611"/>
      <c r="D141" s="615"/>
      <c r="E141" s="616"/>
      <c r="F141" s="616"/>
      <c r="G141" s="616"/>
      <c r="H141" s="616"/>
      <c r="I141" s="616"/>
      <c r="J141" s="616"/>
      <c r="K141" s="616"/>
      <c r="L141" s="616"/>
      <c r="M141" s="616"/>
      <c r="N141" s="616"/>
      <c r="O141" s="616"/>
      <c r="P141" s="616"/>
      <c r="Q141" s="616"/>
      <c r="R141" s="713" t="str">
        <f>IF(ISBLANK(D64),"-",D64)</f>
        <v>-</v>
      </c>
      <c r="S141" s="714"/>
      <c r="T141" s="60" t="str">
        <f>IF(_xlfn.ISFORMULA(V74)*OR(ISBLANK(V74)),"",V74)</f>
        <v xml:space="preserve"> </v>
      </c>
      <c r="U141" s="60" t="str">
        <f>IF(_xlfn.ISFORMULA(V84)*OR(ISBLANK(V84)),"",V84)</f>
        <v xml:space="preserve"> </v>
      </c>
      <c r="V141" s="60" t="str">
        <f>IF(_xlfn.ISFORMULA(W74)*OR(ISBLANK(W74)),"",W74)</f>
        <v xml:space="preserve"> </v>
      </c>
      <c r="W141" s="60" t="str">
        <f>IF(_xlfn.ISFORMULA(W84)*OR(ISBLANK(W84)),"",W84)</f>
        <v xml:space="preserve"> </v>
      </c>
      <c r="X141" s="61" t="str">
        <f t="shared" si="25"/>
        <v>Ok</v>
      </c>
      <c r="Y141" s="61" t="str">
        <f t="shared" si="26"/>
        <v>Ok</v>
      </c>
      <c r="Z141" s="633" t="e">
        <f>IF(OR(ISBLANK(V141),ISBLANK(W141)),"-",IF(ABS((V141-W141)/MAX(V141:W141))&gt;=0.105,"Not acceptable.","Ok"))</f>
        <v>#VALUE!</v>
      </c>
      <c r="AA141" s="634"/>
      <c r="AB141" s="98"/>
      <c r="AC141" s="550"/>
    </row>
    <row r="142" spans="1:29" ht="15.75" customHeight="1" x14ac:dyDescent="0.6">
      <c r="A142" s="547"/>
      <c r="B142" s="98"/>
      <c r="C142" s="611"/>
      <c r="D142" s="615"/>
      <c r="E142" s="616"/>
      <c r="F142" s="616"/>
      <c r="G142" s="616"/>
      <c r="H142" s="616"/>
      <c r="I142" s="616"/>
      <c r="J142" s="616"/>
      <c r="K142" s="616"/>
      <c r="L142" s="616"/>
      <c r="M142" s="616"/>
      <c r="N142" s="616"/>
      <c r="O142" s="616"/>
      <c r="P142" s="616"/>
      <c r="Q142" s="616"/>
      <c r="R142" s="713" t="str">
        <f>IF(ISBLANK(D89),"-",D89)</f>
        <v>-</v>
      </c>
      <c r="S142" s="714"/>
      <c r="T142" s="60" t="str">
        <f>IF(_xlfn.ISFORMULA(V99)*OR(ISBLANK(V99)),"",V99)</f>
        <v xml:space="preserve"> </v>
      </c>
      <c r="U142" s="60" t="str">
        <f>IF(_xlfn.ISFORMULA(V109)*OR(ISBLANK(V109)),"",V109)</f>
        <v xml:space="preserve"> </v>
      </c>
      <c r="V142" s="60" t="str">
        <f>IF(_xlfn.ISFORMULA(W99)*OR(ISBLANK(W99)),"",W99)</f>
        <v xml:space="preserve"> </v>
      </c>
      <c r="W142" s="60" t="str">
        <f>IF(_xlfn.ISFORMULA(W109)*OR(ISBLANK(W109)),"",W109)</f>
        <v xml:space="preserve"> </v>
      </c>
      <c r="X142" s="61" t="str">
        <f t="shared" si="25"/>
        <v>Ok</v>
      </c>
      <c r="Y142" s="61" t="str">
        <f t="shared" si="26"/>
        <v>Ok</v>
      </c>
      <c r="Z142" s="633" t="e">
        <f>IF(OR(ISBLANK(V142),ISBLANK(W142)),"-",IF(ABS((V142-W142)/MAX(V142:W142))&gt;=0.105,"Not acceptable.","Ok"))</f>
        <v>#VALUE!</v>
      </c>
      <c r="AA142" s="634"/>
      <c r="AB142" s="98"/>
      <c r="AC142" s="550"/>
    </row>
    <row r="143" spans="1:29" ht="15.75" customHeight="1" x14ac:dyDescent="0.6">
      <c r="A143" s="547"/>
      <c r="B143" s="98"/>
      <c r="C143" s="611"/>
      <c r="D143" s="615"/>
      <c r="E143" s="616"/>
      <c r="F143" s="616"/>
      <c r="G143" s="616"/>
      <c r="H143" s="616"/>
      <c r="I143" s="616"/>
      <c r="J143" s="616"/>
      <c r="K143" s="616"/>
      <c r="L143" s="616"/>
      <c r="M143" s="616"/>
      <c r="N143" s="616"/>
      <c r="O143" s="616"/>
      <c r="P143" s="616"/>
      <c r="Q143" s="616"/>
      <c r="R143" s="625" t="str">
        <f>IF(ISBLANK(D114),"-",D114)</f>
        <v>-</v>
      </c>
      <c r="S143" s="626"/>
      <c r="T143" s="60" t="str">
        <f>IF(_xlfn.ISFORMULA(V124)*OR(ISBLANK(V124)),"",V124)</f>
        <v xml:space="preserve"> </v>
      </c>
      <c r="U143" s="60" t="str">
        <f>IF(_xlfn.ISFORMULA(V134)*OR(ISBLANK(V134)),"",V134)</f>
        <v xml:space="preserve"> </v>
      </c>
      <c r="V143" s="60" t="str">
        <f>IF(_xlfn.ISFORMULA(W124)*OR(ISBLANK(W124)),"",W124)</f>
        <v xml:space="preserve"> </v>
      </c>
      <c r="W143" s="60" t="str">
        <f>IF(_xlfn.ISFORMULA(W134)*OR(ISBLANK(W134)),"",W134)</f>
        <v xml:space="preserve"> </v>
      </c>
      <c r="X143" s="61" t="str">
        <f t="shared" si="25"/>
        <v>Ok</v>
      </c>
      <c r="Y143" s="61" t="str">
        <f t="shared" si="26"/>
        <v>Ok</v>
      </c>
      <c r="Z143" s="633" t="e">
        <f>IF(OR(ISBLANK(V143),ISBLANK(W143)),"-",IF(ABS((V143-W143)/MAX(V143:W143))&gt;=0.105,"Not acceptable.","Ok"))</f>
        <v>#VALUE!</v>
      </c>
      <c r="AA143" s="634"/>
      <c r="AB143" s="98"/>
      <c r="AC143" s="550"/>
    </row>
    <row r="144" spans="1:29" ht="15.75" customHeight="1" thickBot="1" x14ac:dyDescent="0.65">
      <c r="A144" s="547"/>
      <c r="B144" s="98"/>
      <c r="C144" s="612"/>
      <c r="D144" s="647" t="s">
        <v>589</v>
      </c>
      <c r="E144" s="647"/>
      <c r="F144" s="647"/>
      <c r="G144" s="647"/>
      <c r="H144" s="647"/>
      <c r="I144" s="647"/>
      <c r="J144" s="647"/>
      <c r="K144" s="647"/>
      <c r="L144" s="647"/>
      <c r="M144" s="647"/>
      <c r="N144" s="647"/>
      <c r="O144" s="647"/>
      <c r="P144" s="647"/>
      <c r="Q144" s="647"/>
      <c r="R144" s="648"/>
      <c r="S144" s="649"/>
      <c r="T144" s="183" t="str">
        <f>IF(ISNUMBER(T139),SUM(T139:T143),"")</f>
        <v/>
      </c>
      <c r="U144" s="183" t="str">
        <f>IF(ISNUMBER(U139),SUM(U139:U143),"")</f>
        <v/>
      </c>
      <c r="V144" s="183" t="str">
        <f>IF(ISNUMBER(V139),SUM(V139:V143),"")</f>
        <v/>
      </c>
      <c r="W144" s="183" t="str">
        <f>IF(ISNUMBER(W139),SUM(W139:W143),"")</f>
        <v/>
      </c>
      <c r="X144" s="61" t="str">
        <f t="shared" si="25"/>
        <v>Ok</v>
      </c>
      <c r="Y144" s="61" t="str">
        <f t="shared" si="26"/>
        <v>Ok</v>
      </c>
      <c r="Z144" s="635" t="e">
        <f>IF(OR((V144="-"),(W144="-")),"-",IF(ABS((V144-W144)/MAX(V144:W144))&gt;=0.105,"Not acceptable.","Ok"))</f>
        <v>#VALUE!</v>
      </c>
      <c r="AA144" s="636"/>
      <c r="AB144" s="98"/>
      <c r="AC144" s="550"/>
    </row>
    <row r="145" spans="1:29" ht="18" customHeight="1" thickBot="1" x14ac:dyDescent="0.65">
      <c r="A145" s="547"/>
      <c r="B145" s="98"/>
      <c r="C145" s="602"/>
      <c r="D145" s="602"/>
      <c r="E145" s="602"/>
      <c r="F145" s="602"/>
      <c r="G145" s="602"/>
      <c r="H145" s="602"/>
      <c r="I145" s="602"/>
      <c r="J145" s="602"/>
      <c r="K145" s="602"/>
      <c r="L145" s="602"/>
      <c r="M145" s="602"/>
      <c r="N145" s="602"/>
      <c r="O145" s="602"/>
      <c r="P145" s="602"/>
      <c r="Q145" s="602"/>
      <c r="R145" s="602"/>
      <c r="S145" s="602"/>
      <c r="T145" s="602"/>
      <c r="U145" s="602"/>
      <c r="V145" s="602"/>
      <c r="W145" s="602"/>
      <c r="X145" s="602"/>
      <c r="Y145" s="602"/>
      <c r="Z145" s="602"/>
      <c r="AA145" s="602"/>
      <c r="AB145" s="98"/>
      <c r="AC145" s="550"/>
    </row>
    <row r="146" spans="1:29" ht="38.85" customHeight="1" thickBot="1" x14ac:dyDescent="0.65">
      <c r="A146" s="547"/>
      <c r="B146" s="98"/>
      <c r="C146" s="650" t="s">
        <v>574</v>
      </c>
      <c r="D146" s="651"/>
      <c r="E146" s="651"/>
      <c r="F146" s="651"/>
      <c r="G146" s="651"/>
      <c r="H146" s="651"/>
      <c r="I146" s="651"/>
      <c r="J146" s="651"/>
      <c r="K146" s="651"/>
      <c r="L146" s="651"/>
      <c r="M146" s="651"/>
      <c r="N146" s="651"/>
      <c r="O146" s="651"/>
      <c r="P146" s="651"/>
      <c r="Q146" s="651"/>
      <c r="R146" s="651"/>
      <c r="S146" s="651"/>
      <c r="T146" s="651"/>
      <c r="U146" s="651"/>
      <c r="V146" s="651"/>
      <c r="W146" s="651"/>
      <c r="X146" s="651"/>
      <c r="Y146" s="651"/>
      <c r="Z146" s="651"/>
      <c r="AA146" s="652"/>
      <c r="AB146" s="98"/>
      <c r="AC146" s="550"/>
    </row>
    <row r="147" spans="1:29" ht="39" customHeight="1" x14ac:dyDescent="0.6">
      <c r="A147" s="547"/>
      <c r="B147" s="98"/>
      <c r="C147" s="653">
        <v>2.7</v>
      </c>
      <c r="D147" s="656" t="s">
        <v>574</v>
      </c>
      <c r="E147" s="656"/>
      <c r="F147" s="656"/>
      <c r="G147" s="656"/>
      <c r="H147" s="657"/>
      <c r="I147" s="658" t="s">
        <v>285</v>
      </c>
      <c r="J147" s="659"/>
      <c r="K147" s="659"/>
      <c r="L147" s="659"/>
      <c r="M147" s="659"/>
      <c r="N147" s="659"/>
      <c r="O147" s="660"/>
      <c r="P147" s="661" t="s">
        <v>455</v>
      </c>
      <c r="Q147" s="662"/>
      <c r="R147" s="662"/>
      <c r="S147" s="663"/>
      <c r="T147" s="664" t="s">
        <v>360</v>
      </c>
      <c r="U147" s="638"/>
      <c r="V147" s="637" t="s">
        <v>454</v>
      </c>
      <c r="W147" s="638"/>
      <c r="X147" s="189" t="s">
        <v>465</v>
      </c>
      <c r="Y147" s="197"/>
      <c r="Z147" s="197"/>
      <c r="AA147" s="199"/>
      <c r="AB147" s="98"/>
      <c r="AC147" s="550"/>
    </row>
    <row r="148" spans="1:29" ht="15.75" customHeight="1" x14ac:dyDescent="0.6">
      <c r="A148" s="547"/>
      <c r="B148" s="98"/>
      <c r="C148" s="654"/>
      <c r="D148" s="639" t="s">
        <v>537</v>
      </c>
      <c r="E148" s="640"/>
      <c r="F148" s="640"/>
      <c r="G148" s="640"/>
      <c r="H148" s="641"/>
      <c r="I148" s="642"/>
      <c r="J148" s="643"/>
      <c r="K148" s="643"/>
      <c r="L148" s="643"/>
      <c r="M148" s="643"/>
      <c r="N148" s="643"/>
      <c r="O148" s="644"/>
      <c r="P148" s="642"/>
      <c r="Q148" s="643"/>
      <c r="R148" s="643"/>
      <c r="S148" s="644"/>
      <c r="T148" s="645"/>
      <c r="U148" s="646"/>
      <c r="V148" s="645"/>
      <c r="W148" s="646"/>
      <c r="X148" s="57"/>
      <c r="Y148" s="197"/>
      <c r="Z148" s="197"/>
      <c r="AA148" s="199"/>
      <c r="AB148" s="98"/>
      <c r="AC148" s="550"/>
    </row>
    <row r="149" spans="1:29" ht="15.75" customHeight="1" x14ac:dyDescent="0.6">
      <c r="A149" s="547"/>
      <c r="B149" s="98"/>
      <c r="C149" s="654"/>
      <c r="D149" s="639" t="s">
        <v>538</v>
      </c>
      <c r="E149" s="640"/>
      <c r="F149" s="640"/>
      <c r="G149" s="640"/>
      <c r="H149" s="641"/>
      <c r="I149" s="642"/>
      <c r="J149" s="643"/>
      <c r="K149" s="643"/>
      <c r="L149" s="643"/>
      <c r="M149" s="643"/>
      <c r="N149" s="643"/>
      <c r="O149" s="644"/>
      <c r="P149" s="642"/>
      <c r="Q149" s="643"/>
      <c r="R149" s="643"/>
      <c r="S149" s="644"/>
      <c r="T149" s="645"/>
      <c r="U149" s="646"/>
      <c r="V149" s="645"/>
      <c r="W149" s="646"/>
      <c r="X149" s="57"/>
      <c r="Y149" s="197"/>
      <c r="Z149" s="197"/>
      <c r="AA149" s="199"/>
      <c r="AB149" s="98"/>
      <c r="AC149" s="550"/>
    </row>
    <row r="150" spans="1:29" ht="15.75" customHeight="1" x14ac:dyDescent="0.6">
      <c r="A150" s="547"/>
      <c r="B150" s="98"/>
      <c r="C150" s="654"/>
      <c r="D150" s="639" t="s">
        <v>456</v>
      </c>
      <c r="E150" s="640"/>
      <c r="F150" s="640"/>
      <c r="G150" s="640"/>
      <c r="H150" s="641"/>
      <c r="I150" s="642"/>
      <c r="J150" s="643"/>
      <c r="K150" s="643"/>
      <c r="L150" s="643"/>
      <c r="M150" s="643"/>
      <c r="N150" s="643"/>
      <c r="O150" s="644"/>
      <c r="P150" s="642"/>
      <c r="Q150" s="643"/>
      <c r="R150" s="643"/>
      <c r="S150" s="644"/>
      <c r="T150" s="645"/>
      <c r="U150" s="646"/>
      <c r="V150" s="645"/>
      <c r="W150" s="646"/>
      <c r="X150" s="57"/>
      <c r="Y150" s="197"/>
      <c r="Z150" s="197"/>
      <c r="AA150" s="199"/>
      <c r="AB150" s="98"/>
      <c r="AC150" s="550"/>
    </row>
    <row r="151" spans="1:29" ht="15.75" customHeight="1" thickBot="1" x14ac:dyDescent="0.65">
      <c r="A151" s="547"/>
      <c r="B151" s="98"/>
      <c r="C151" s="655"/>
      <c r="D151" s="665" t="s">
        <v>453</v>
      </c>
      <c r="E151" s="666"/>
      <c r="F151" s="666"/>
      <c r="G151" s="666"/>
      <c r="H151" s="667"/>
      <c r="I151" s="668"/>
      <c r="J151" s="669"/>
      <c r="K151" s="669"/>
      <c r="L151" s="669"/>
      <c r="M151" s="669"/>
      <c r="N151" s="669"/>
      <c r="O151" s="670"/>
      <c r="P151" s="668"/>
      <c r="Q151" s="669"/>
      <c r="R151" s="669"/>
      <c r="S151" s="670"/>
      <c r="T151" s="671"/>
      <c r="U151" s="672"/>
      <c r="V151" s="671"/>
      <c r="W151" s="672"/>
      <c r="X151" s="57"/>
      <c r="Y151" s="197"/>
      <c r="Z151" s="197"/>
      <c r="AA151" s="199"/>
      <c r="AB151" s="98"/>
      <c r="AC151" s="550"/>
    </row>
    <row r="152" spans="1:29" ht="9.9499999999999993" customHeight="1" thickBot="1" x14ac:dyDescent="0.65">
      <c r="A152" s="547"/>
      <c r="B152" s="98"/>
      <c r="C152" s="602"/>
      <c r="D152" s="602"/>
      <c r="E152" s="602"/>
      <c r="F152" s="602"/>
      <c r="G152" s="602"/>
      <c r="H152" s="602"/>
      <c r="I152" s="602"/>
      <c r="J152" s="602"/>
      <c r="K152" s="602"/>
      <c r="L152" s="602"/>
      <c r="M152" s="602"/>
      <c r="N152" s="602"/>
      <c r="O152" s="602"/>
      <c r="P152" s="602"/>
      <c r="Q152" s="602"/>
      <c r="R152" s="602"/>
      <c r="S152" s="602"/>
      <c r="T152" s="602"/>
      <c r="U152" s="602"/>
      <c r="V152" s="602"/>
      <c r="W152" s="602"/>
      <c r="X152" s="602"/>
      <c r="Y152" s="602"/>
      <c r="Z152" s="602"/>
      <c r="AA152" s="602"/>
      <c r="AB152" s="98"/>
      <c r="AC152" s="550"/>
    </row>
    <row r="153" spans="1:29" ht="40.35" customHeight="1" thickBot="1" x14ac:dyDescent="0.65">
      <c r="A153" s="547"/>
      <c r="B153" s="98"/>
      <c r="C153" s="650" t="s">
        <v>464</v>
      </c>
      <c r="D153" s="651"/>
      <c r="E153" s="651"/>
      <c r="F153" s="651"/>
      <c r="G153" s="651"/>
      <c r="H153" s="651"/>
      <c r="I153" s="651"/>
      <c r="J153" s="651"/>
      <c r="K153" s="651"/>
      <c r="L153" s="651"/>
      <c r="M153" s="651"/>
      <c r="N153" s="651"/>
      <c r="O153" s="651"/>
      <c r="P153" s="651"/>
      <c r="Q153" s="651"/>
      <c r="R153" s="651"/>
      <c r="S153" s="651"/>
      <c r="T153" s="651"/>
      <c r="U153" s="651"/>
      <c r="V153" s="651"/>
      <c r="W153" s="651"/>
      <c r="X153" s="651"/>
      <c r="Y153" s="651"/>
      <c r="Z153" s="651"/>
      <c r="AA153" s="652"/>
      <c r="AB153" s="98"/>
      <c r="AC153" s="550"/>
    </row>
    <row r="154" spans="1:29" ht="26.1" customHeight="1" x14ac:dyDescent="0.6">
      <c r="A154" s="547"/>
      <c r="B154" s="98"/>
      <c r="C154" s="678">
        <v>2.8</v>
      </c>
      <c r="D154" s="680" t="s">
        <v>593</v>
      </c>
      <c r="E154" s="680"/>
      <c r="F154" s="680"/>
      <c r="G154" s="680"/>
      <c r="H154" s="680"/>
      <c r="I154" s="680"/>
      <c r="J154" s="680"/>
      <c r="K154" s="680"/>
      <c r="L154" s="680"/>
      <c r="M154" s="680"/>
      <c r="N154" s="680"/>
      <c r="O154" s="680"/>
      <c r="P154" s="680"/>
      <c r="Q154" s="680"/>
      <c r="R154" s="680"/>
      <c r="S154" s="680"/>
      <c r="T154" s="680"/>
      <c r="U154" s="681"/>
      <c r="V154" s="637" t="s">
        <v>606</v>
      </c>
      <c r="W154" s="638"/>
      <c r="X154" s="189" t="s">
        <v>465</v>
      </c>
      <c r="Y154" s="197"/>
      <c r="Z154" s="197"/>
      <c r="AA154" s="199"/>
      <c r="AB154" s="98"/>
      <c r="AC154" s="550"/>
    </row>
    <row r="155" spans="1:29" ht="15.95" customHeight="1" x14ac:dyDescent="0.6">
      <c r="A155" s="547"/>
      <c r="B155" s="98"/>
      <c r="C155" s="679"/>
      <c r="D155" s="152" t="s">
        <v>565</v>
      </c>
      <c r="E155" s="682" t="s">
        <v>468</v>
      </c>
      <c r="F155" s="683"/>
      <c r="G155" s="683"/>
      <c r="H155" s="683"/>
      <c r="I155" s="683"/>
      <c r="J155" s="683"/>
      <c r="K155" s="683"/>
      <c r="L155" s="683"/>
      <c r="M155" s="683"/>
      <c r="N155" s="683"/>
      <c r="O155" s="683"/>
      <c r="P155" s="683"/>
      <c r="Q155" s="683"/>
      <c r="R155" s="683"/>
      <c r="S155" s="683"/>
      <c r="T155" s="683"/>
      <c r="U155" s="684"/>
      <c r="V155" s="685"/>
      <c r="W155" s="686"/>
      <c r="X155" s="57"/>
      <c r="Y155" s="197"/>
      <c r="Z155" s="197"/>
      <c r="AA155" s="199"/>
      <c r="AB155" s="98"/>
      <c r="AC155" s="550"/>
    </row>
    <row r="156" spans="1:29" ht="15.95" customHeight="1" x14ac:dyDescent="0.6">
      <c r="A156" s="547"/>
      <c r="B156" s="98"/>
      <c r="C156" s="679"/>
      <c r="D156" s="152" t="s">
        <v>566</v>
      </c>
      <c r="E156" s="682" t="s">
        <v>469</v>
      </c>
      <c r="F156" s="683"/>
      <c r="G156" s="683"/>
      <c r="H156" s="683"/>
      <c r="I156" s="683"/>
      <c r="J156" s="683"/>
      <c r="K156" s="683"/>
      <c r="L156" s="683"/>
      <c r="M156" s="683"/>
      <c r="N156" s="683"/>
      <c r="O156" s="683"/>
      <c r="P156" s="683"/>
      <c r="Q156" s="683"/>
      <c r="R156" s="683"/>
      <c r="S156" s="683"/>
      <c r="T156" s="683"/>
      <c r="U156" s="684"/>
      <c r="V156" s="685"/>
      <c r="W156" s="686"/>
      <c r="X156" s="57"/>
      <c r="Y156" s="197"/>
      <c r="Z156" s="197"/>
      <c r="AA156" s="199"/>
      <c r="AB156" s="98"/>
      <c r="AC156" s="550"/>
    </row>
    <row r="157" spans="1:29" ht="15.95" customHeight="1" x14ac:dyDescent="0.6">
      <c r="A157" s="547"/>
      <c r="B157" s="98"/>
      <c r="C157" s="679"/>
      <c r="D157" s="152" t="s">
        <v>567</v>
      </c>
      <c r="E157" s="682" t="s">
        <v>470</v>
      </c>
      <c r="F157" s="683"/>
      <c r="G157" s="683"/>
      <c r="H157" s="683"/>
      <c r="I157" s="683"/>
      <c r="J157" s="683"/>
      <c r="K157" s="683"/>
      <c r="L157" s="683"/>
      <c r="M157" s="683"/>
      <c r="N157" s="683"/>
      <c r="O157" s="683"/>
      <c r="P157" s="683"/>
      <c r="Q157" s="683"/>
      <c r="R157" s="683"/>
      <c r="S157" s="683"/>
      <c r="T157" s="683"/>
      <c r="U157" s="684"/>
      <c r="V157" s="685"/>
      <c r="W157" s="686"/>
      <c r="X157" s="57"/>
      <c r="Y157" s="197"/>
      <c r="Z157" s="197"/>
      <c r="AA157" s="199"/>
      <c r="AB157" s="98"/>
      <c r="AC157" s="550"/>
    </row>
    <row r="158" spans="1:29" ht="33" customHeight="1" x14ac:dyDescent="0.6">
      <c r="A158" s="547"/>
      <c r="B158" s="98"/>
      <c r="C158" s="679"/>
      <c r="D158" s="152" t="s">
        <v>588</v>
      </c>
      <c r="E158" s="682" t="s">
        <v>471</v>
      </c>
      <c r="F158" s="683"/>
      <c r="G158" s="683"/>
      <c r="H158" s="683"/>
      <c r="I158" s="683"/>
      <c r="J158" s="683"/>
      <c r="K158" s="683"/>
      <c r="L158" s="683"/>
      <c r="M158" s="683"/>
      <c r="N158" s="683"/>
      <c r="O158" s="683"/>
      <c r="P158" s="683"/>
      <c r="Q158" s="683"/>
      <c r="R158" s="683"/>
      <c r="S158" s="683"/>
      <c r="T158" s="683"/>
      <c r="U158" s="684"/>
      <c r="V158" s="704" t="s">
        <v>339</v>
      </c>
      <c r="W158" s="705"/>
      <c r="X158" s="57"/>
      <c r="Y158" s="197"/>
      <c r="Z158" s="197"/>
      <c r="AA158" s="199"/>
      <c r="AB158" s="98"/>
      <c r="AC158" s="550"/>
    </row>
    <row r="159" spans="1:29" ht="15.75" customHeight="1" thickBot="1" x14ac:dyDescent="0.65">
      <c r="A159" s="547"/>
      <c r="B159" s="98"/>
      <c r="C159" s="706"/>
      <c r="D159" s="707"/>
      <c r="E159" s="707"/>
      <c r="F159" s="707"/>
      <c r="G159" s="707"/>
      <c r="H159" s="707"/>
      <c r="I159" s="707"/>
      <c r="J159" s="707"/>
      <c r="K159" s="707"/>
      <c r="L159" s="707"/>
      <c r="M159" s="707"/>
      <c r="N159" s="707"/>
      <c r="O159" s="707"/>
      <c r="P159" s="707"/>
      <c r="Q159" s="707"/>
      <c r="R159" s="707"/>
      <c r="S159" s="707"/>
      <c r="T159" s="707"/>
      <c r="U159" s="707"/>
      <c r="V159" s="707"/>
      <c r="W159" s="707"/>
      <c r="X159" s="707"/>
      <c r="Y159" s="707"/>
      <c r="Z159" s="707"/>
      <c r="AA159" s="708"/>
      <c r="AB159" s="98"/>
      <c r="AC159" s="550"/>
    </row>
    <row r="160" spans="1:29" ht="11.1" customHeight="1" thickBot="1" x14ac:dyDescent="0.65">
      <c r="A160" s="547"/>
      <c r="B160" s="98"/>
      <c r="C160" s="602"/>
      <c r="D160" s="602"/>
      <c r="E160" s="602"/>
      <c r="F160" s="602"/>
      <c r="G160" s="602"/>
      <c r="H160" s="602"/>
      <c r="I160" s="602"/>
      <c r="J160" s="602"/>
      <c r="K160" s="602"/>
      <c r="L160" s="602"/>
      <c r="M160" s="602"/>
      <c r="N160" s="602"/>
      <c r="O160" s="602"/>
      <c r="P160" s="602"/>
      <c r="Q160" s="602"/>
      <c r="R160" s="602"/>
      <c r="S160" s="602"/>
      <c r="T160" s="602"/>
      <c r="U160" s="602"/>
      <c r="V160" s="602"/>
      <c r="W160" s="602"/>
      <c r="X160" s="602"/>
      <c r="Y160" s="602"/>
      <c r="Z160" s="602"/>
      <c r="AA160" s="602"/>
      <c r="AB160" s="98"/>
      <c r="AC160" s="550"/>
    </row>
    <row r="161" spans="1:29" ht="61.35" customHeight="1" thickBot="1" x14ac:dyDescent="0.65">
      <c r="A161" s="547"/>
      <c r="B161" s="98"/>
      <c r="C161" s="673" t="s">
        <v>281</v>
      </c>
      <c r="D161" s="674"/>
      <c r="E161" s="675"/>
      <c r="F161" s="676"/>
      <c r="G161" s="676"/>
      <c r="H161" s="676"/>
      <c r="I161" s="676"/>
      <c r="J161" s="676"/>
      <c r="K161" s="676"/>
      <c r="L161" s="676"/>
      <c r="M161" s="676"/>
      <c r="N161" s="676"/>
      <c r="O161" s="676"/>
      <c r="P161" s="676"/>
      <c r="Q161" s="676"/>
      <c r="R161" s="676"/>
      <c r="S161" s="676"/>
      <c r="T161" s="676"/>
      <c r="U161" s="676"/>
      <c r="V161" s="676"/>
      <c r="W161" s="676"/>
      <c r="X161" s="676"/>
      <c r="Y161" s="676"/>
      <c r="Z161" s="676"/>
      <c r="AA161" s="677"/>
      <c r="AB161" s="98"/>
      <c r="AC161" s="550"/>
    </row>
    <row r="162" spans="1:29" ht="13.5" customHeight="1" thickBot="1" x14ac:dyDescent="0.65">
      <c r="A162" s="547"/>
      <c r="B162" s="98"/>
      <c r="C162" s="691"/>
      <c r="D162" s="691"/>
      <c r="E162" s="691"/>
      <c r="F162" s="691"/>
      <c r="G162" s="691"/>
      <c r="H162" s="691"/>
      <c r="I162" s="691"/>
      <c r="J162" s="691"/>
      <c r="K162" s="691"/>
      <c r="L162" s="691"/>
      <c r="M162" s="691"/>
      <c r="N162" s="691"/>
      <c r="O162" s="691"/>
      <c r="P162" s="691"/>
      <c r="Q162" s="691"/>
      <c r="R162" s="691"/>
      <c r="S162" s="691"/>
      <c r="T162" s="691"/>
      <c r="U162" s="691"/>
      <c r="V162" s="691"/>
      <c r="W162" s="691"/>
      <c r="X162" s="691"/>
      <c r="Y162" s="691"/>
      <c r="Z162" s="691"/>
      <c r="AA162" s="691"/>
      <c r="AB162" s="98"/>
      <c r="AC162" s="550"/>
    </row>
    <row r="163" spans="1:29" ht="15.75" customHeight="1" thickBot="1" x14ac:dyDescent="0.65">
      <c r="A163" s="548"/>
      <c r="B163" s="188"/>
      <c r="C163" s="690"/>
      <c r="D163" s="690"/>
      <c r="E163" s="690"/>
      <c r="F163" s="690"/>
      <c r="G163" s="690"/>
      <c r="H163" s="690"/>
      <c r="I163" s="690"/>
      <c r="J163" s="690"/>
      <c r="K163" s="690"/>
      <c r="L163" s="690"/>
      <c r="M163" s="690"/>
      <c r="N163" s="690"/>
      <c r="O163" s="690"/>
      <c r="P163" s="690"/>
      <c r="Q163" s="690"/>
      <c r="R163" s="690"/>
      <c r="S163" s="690"/>
      <c r="T163" s="690"/>
      <c r="U163" s="690"/>
      <c r="V163" s="690"/>
      <c r="W163" s="690"/>
      <c r="X163" s="690"/>
      <c r="Y163" s="690"/>
      <c r="Z163" s="690"/>
      <c r="AA163" s="690"/>
      <c r="AB163" s="188"/>
      <c r="AC163" s="551"/>
    </row>
    <row r="164" spans="1:29" ht="15.75" customHeight="1" x14ac:dyDescent="0.6">
      <c r="A164" s="50"/>
      <c r="B164" s="50"/>
      <c r="C164" s="64"/>
      <c r="D164" s="53"/>
      <c r="E164" s="53"/>
      <c r="F164" s="53"/>
      <c r="G164" s="53"/>
      <c r="H164" s="53"/>
      <c r="I164" s="53"/>
      <c r="J164" s="50"/>
      <c r="K164" s="50"/>
      <c r="L164" s="50"/>
      <c r="M164" s="50"/>
      <c r="N164" s="50"/>
      <c r="O164" s="50"/>
      <c r="P164" s="50"/>
      <c r="Q164" s="50"/>
      <c r="R164" s="50"/>
      <c r="S164" s="50"/>
      <c r="T164" s="50"/>
      <c r="U164" s="52"/>
      <c r="V164" s="52"/>
      <c r="W164" s="52"/>
      <c r="X164" s="52"/>
      <c r="Y164" s="52"/>
      <c r="Z164" s="52"/>
      <c r="AA164" s="62"/>
      <c r="AB164" s="50"/>
      <c r="AC164" s="50"/>
    </row>
    <row r="165" spans="1:29" ht="15.75" customHeight="1" x14ac:dyDescent="0.6">
      <c r="A165" s="50"/>
      <c r="B165" s="50"/>
      <c r="C165" s="64"/>
      <c r="D165" s="53"/>
      <c r="E165" s="53"/>
      <c r="F165" s="53"/>
      <c r="G165" s="53"/>
      <c r="H165" s="53"/>
      <c r="I165" s="53"/>
      <c r="J165" s="50"/>
      <c r="K165" s="50"/>
      <c r="L165" s="50"/>
      <c r="M165" s="50"/>
      <c r="N165" s="50"/>
      <c r="O165" s="50"/>
      <c r="P165" s="50"/>
      <c r="Q165" s="50"/>
      <c r="R165" s="50"/>
      <c r="S165" s="50"/>
      <c r="T165" s="50"/>
      <c r="U165" s="52"/>
      <c r="V165" s="52"/>
      <c r="W165" s="52"/>
      <c r="X165" s="52"/>
      <c r="Y165" s="52"/>
      <c r="Z165" s="52"/>
      <c r="AA165" s="62"/>
      <c r="AB165" s="50"/>
      <c r="AC165" s="50"/>
    </row>
    <row r="166" spans="1:29" ht="15.75" customHeight="1" x14ac:dyDescent="0.6">
      <c r="A166" s="50"/>
      <c r="B166" s="50"/>
      <c r="C166" s="64"/>
      <c r="D166" s="53"/>
      <c r="E166" s="53"/>
      <c r="F166" s="53"/>
      <c r="G166" s="53"/>
      <c r="H166" s="53"/>
      <c r="I166" s="53"/>
      <c r="J166" s="50"/>
      <c r="K166" s="50"/>
      <c r="L166" s="50"/>
      <c r="M166" s="50"/>
      <c r="N166" s="50"/>
      <c r="O166" s="50"/>
      <c r="P166" s="50"/>
      <c r="Q166" s="50"/>
      <c r="R166" s="50"/>
      <c r="S166" s="50"/>
      <c r="T166" s="50"/>
      <c r="U166" s="52"/>
      <c r="V166" s="52"/>
      <c r="W166" s="52"/>
      <c r="X166" s="52"/>
      <c r="Y166" s="52"/>
      <c r="Z166" s="52"/>
      <c r="AA166" s="62"/>
      <c r="AB166" s="50"/>
      <c r="AC166" s="50"/>
    </row>
    <row r="167" spans="1:29" ht="15.75" customHeight="1" x14ac:dyDescent="0.6">
      <c r="A167" s="50"/>
      <c r="B167" s="50"/>
      <c r="C167" s="64"/>
      <c r="D167" s="53"/>
      <c r="E167" s="53"/>
      <c r="F167" s="53"/>
      <c r="G167" s="53"/>
      <c r="H167" s="53"/>
      <c r="I167" s="53"/>
      <c r="J167" s="50"/>
      <c r="K167" s="50"/>
      <c r="L167" s="50"/>
      <c r="M167" s="50"/>
      <c r="N167" s="50"/>
      <c r="O167" s="50"/>
      <c r="P167" s="50"/>
      <c r="Q167" s="50"/>
      <c r="R167" s="50"/>
      <c r="S167" s="50"/>
      <c r="T167" s="50"/>
      <c r="U167" s="52"/>
      <c r="V167" s="52"/>
      <c r="W167" s="52"/>
      <c r="X167" s="52"/>
      <c r="Y167" s="52"/>
      <c r="Z167" s="52"/>
      <c r="AA167" s="62"/>
      <c r="AB167" s="50"/>
      <c r="AC167" s="50"/>
    </row>
    <row r="168" spans="1:29" ht="15.75" customHeight="1" x14ac:dyDescent="0.6">
      <c r="A168" s="50"/>
      <c r="B168" s="50"/>
      <c r="C168" s="64"/>
      <c r="D168" s="53"/>
      <c r="E168" s="53"/>
      <c r="F168" s="53"/>
      <c r="G168" s="53"/>
      <c r="H168" s="53"/>
      <c r="I168" s="53"/>
      <c r="J168" s="50"/>
      <c r="K168" s="50"/>
      <c r="L168" s="50"/>
      <c r="M168" s="50"/>
      <c r="N168" s="50"/>
      <c r="O168" s="50"/>
      <c r="P168" s="50"/>
      <c r="Q168" s="50"/>
      <c r="R168" s="50"/>
      <c r="S168" s="50"/>
      <c r="T168" s="50"/>
      <c r="U168" s="52"/>
      <c r="V168" s="52"/>
      <c r="W168" s="52"/>
      <c r="X168" s="52"/>
      <c r="Y168" s="52"/>
      <c r="Z168" s="52"/>
      <c r="AA168" s="62"/>
      <c r="AB168" s="50"/>
      <c r="AC168" s="50"/>
    </row>
    <row r="169" spans="1:29" ht="15.75" customHeight="1" x14ac:dyDescent="0.6">
      <c r="A169" s="50"/>
      <c r="B169" s="50"/>
      <c r="C169" s="64"/>
      <c r="D169" s="53"/>
      <c r="E169" s="53"/>
      <c r="F169" s="53"/>
      <c r="G169" s="53"/>
      <c r="H169" s="53"/>
      <c r="I169" s="53"/>
      <c r="J169" s="50"/>
      <c r="K169" s="50"/>
      <c r="L169" s="50"/>
      <c r="M169" s="50"/>
      <c r="N169" s="50"/>
      <c r="O169" s="50"/>
      <c r="P169" s="50"/>
      <c r="Q169" s="50"/>
      <c r="R169" s="50"/>
      <c r="S169" s="50"/>
      <c r="T169" s="50"/>
      <c r="U169" s="52"/>
      <c r="V169" s="52"/>
      <c r="W169" s="52"/>
      <c r="X169" s="52"/>
      <c r="Y169" s="52"/>
      <c r="Z169" s="52"/>
      <c r="AA169" s="62"/>
      <c r="AB169" s="50"/>
      <c r="AC169" s="50"/>
    </row>
    <row r="170" spans="1:29" ht="15.75" customHeight="1" x14ac:dyDescent="0.6">
      <c r="A170" s="50"/>
      <c r="B170" s="50"/>
      <c r="C170" s="64"/>
      <c r="D170" s="53"/>
      <c r="E170" s="53"/>
      <c r="F170" s="53"/>
      <c r="G170" s="53"/>
      <c r="H170" s="53"/>
      <c r="I170" s="53"/>
      <c r="J170" s="50"/>
      <c r="K170" s="50"/>
      <c r="L170" s="50"/>
      <c r="M170" s="50"/>
      <c r="N170" s="50"/>
      <c r="O170" s="50"/>
      <c r="P170" s="50"/>
      <c r="Q170" s="50"/>
      <c r="R170" s="50"/>
      <c r="S170" s="50"/>
      <c r="T170" s="50"/>
      <c r="U170" s="52"/>
      <c r="V170" s="52"/>
      <c r="W170" s="52"/>
      <c r="X170" s="52"/>
      <c r="Y170" s="52"/>
      <c r="Z170" s="52"/>
      <c r="AA170" s="62"/>
      <c r="AB170" s="50"/>
      <c r="AC170" s="50"/>
    </row>
    <row r="171" spans="1:29" ht="15.75" customHeight="1" x14ac:dyDescent="0.6">
      <c r="A171" s="50"/>
      <c r="B171" s="50"/>
      <c r="C171" s="64"/>
      <c r="D171" s="53"/>
      <c r="E171" s="53"/>
      <c r="F171" s="53"/>
      <c r="G171" s="53"/>
      <c r="H171" s="53"/>
      <c r="I171" s="53"/>
      <c r="J171" s="50"/>
      <c r="K171" s="50"/>
      <c r="L171" s="50"/>
      <c r="M171" s="50"/>
      <c r="N171" s="50"/>
      <c r="O171" s="50"/>
      <c r="P171" s="50"/>
      <c r="Q171" s="50"/>
      <c r="R171" s="50"/>
      <c r="S171" s="50"/>
      <c r="T171" s="50"/>
      <c r="U171" s="52"/>
      <c r="V171" s="52"/>
      <c r="W171" s="52"/>
      <c r="X171" s="52"/>
      <c r="Y171" s="52"/>
      <c r="Z171" s="52"/>
      <c r="AA171" s="62"/>
      <c r="AB171" s="50"/>
      <c r="AC171" s="50"/>
    </row>
    <row r="172" spans="1:29" ht="15.75" customHeight="1" x14ac:dyDescent="0.6">
      <c r="A172" s="50"/>
      <c r="B172" s="50"/>
      <c r="C172" s="64"/>
      <c r="D172" s="53"/>
      <c r="E172" s="53"/>
      <c r="F172" s="53"/>
      <c r="G172" s="53"/>
      <c r="H172" s="53"/>
      <c r="I172" s="53"/>
      <c r="J172" s="50"/>
      <c r="K172" s="50"/>
      <c r="L172" s="50"/>
      <c r="M172" s="50"/>
      <c r="N172" s="50"/>
      <c r="O172" s="50"/>
      <c r="P172" s="50"/>
      <c r="Q172" s="50"/>
      <c r="R172" s="50"/>
      <c r="S172" s="50"/>
      <c r="T172" s="50"/>
      <c r="U172" s="52"/>
      <c r="V172" s="52"/>
      <c r="W172" s="52"/>
      <c r="X172" s="52"/>
      <c r="Y172" s="52"/>
      <c r="Z172" s="52"/>
      <c r="AA172" s="62"/>
      <c r="AB172" s="50"/>
      <c r="AC172" s="50"/>
    </row>
    <row r="173" spans="1:29" ht="15.75" customHeight="1" x14ac:dyDescent="0.6">
      <c r="A173" s="50"/>
      <c r="B173" s="50"/>
      <c r="C173" s="64"/>
      <c r="D173" s="53"/>
      <c r="E173" s="53"/>
      <c r="F173" s="53"/>
      <c r="G173" s="53"/>
      <c r="H173" s="53"/>
      <c r="I173" s="53"/>
      <c r="J173" s="50"/>
      <c r="K173" s="50"/>
      <c r="L173" s="50"/>
      <c r="M173" s="50"/>
      <c r="N173" s="50"/>
      <c r="O173" s="50"/>
      <c r="P173" s="50"/>
      <c r="Q173" s="50"/>
      <c r="R173" s="50"/>
      <c r="S173" s="50"/>
      <c r="T173" s="50"/>
      <c r="U173" s="52"/>
      <c r="V173" s="52"/>
      <c r="W173" s="52"/>
      <c r="X173" s="52"/>
      <c r="Y173" s="52"/>
      <c r="Z173" s="52"/>
      <c r="AA173" s="62"/>
      <c r="AB173" s="50"/>
      <c r="AC173" s="50"/>
    </row>
    <row r="174" spans="1:29" ht="15.75" customHeight="1" x14ac:dyDescent="0.6">
      <c r="A174" s="50"/>
      <c r="B174" s="50"/>
      <c r="C174" s="64"/>
      <c r="D174" s="53"/>
      <c r="E174" s="53"/>
      <c r="F174" s="53"/>
      <c r="G174" s="53"/>
      <c r="H174" s="53"/>
      <c r="I174" s="53"/>
      <c r="J174" s="50"/>
      <c r="K174" s="50"/>
      <c r="L174" s="50"/>
      <c r="M174" s="50"/>
      <c r="N174" s="50"/>
      <c r="O174" s="50"/>
      <c r="P174" s="50"/>
      <c r="Q174" s="50"/>
      <c r="R174" s="50"/>
      <c r="S174" s="50"/>
      <c r="T174" s="50"/>
      <c r="U174" s="52"/>
      <c r="V174" s="52"/>
      <c r="W174" s="52"/>
      <c r="X174" s="52"/>
      <c r="Y174" s="52"/>
      <c r="Z174" s="52"/>
      <c r="AA174" s="62"/>
      <c r="AB174" s="50"/>
      <c r="AC174" s="50"/>
    </row>
    <row r="175" spans="1:29" ht="15.75" customHeight="1" x14ac:dyDescent="0.6">
      <c r="A175" s="50"/>
      <c r="B175" s="50"/>
      <c r="C175" s="64"/>
      <c r="D175" s="53"/>
      <c r="E175" s="53"/>
      <c r="F175" s="53"/>
      <c r="G175" s="53"/>
      <c r="H175" s="53"/>
      <c r="I175" s="53"/>
      <c r="J175" s="50"/>
      <c r="K175" s="50"/>
      <c r="L175" s="50"/>
      <c r="M175" s="50"/>
      <c r="N175" s="50"/>
      <c r="O175" s="50"/>
      <c r="P175" s="50"/>
      <c r="Q175" s="50"/>
      <c r="R175" s="50"/>
      <c r="S175" s="50"/>
      <c r="T175" s="50"/>
      <c r="U175" s="52"/>
      <c r="V175" s="52"/>
      <c r="W175" s="52"/>
      <c r="X175" s="52"/>
      <c r="Y175" s="52"/>
      <c r="Z175" s="52"/>
      <c r="AA175" s="62"/>
      <c r="AB175" s="50"/>
      <c r="AC175" s="50"/>
    </row>
    <row r="176" spans="1:29" ht="15.75" customHeight="1" x14ac:dyDescent="0.6">
      <c r="A176" s="50"/>
      <c r="B176" s="50"/>
      <c r="C176" s="64"/>
      <c r="D176" s="53"/>
      <c r="E176" s="53"/>
      <c r="F176" s="53"/>
      <c r="G176" s="53"/>
      <c r="H176" s="53"/>
      <c r="I176" s="53"/>
      <c r="J176" s="50"/>
      <c r="K176" s="50"/>
      <c r="L176" s="50"/>
      <c r="M176" s="50"/>
      <c r="N176" s="50"/>
      <c r="O176" s="50"/>
      <c r="P176" s="50"/>
      <c r="Q176" s="50"/>
      <c r="R176" s="50"/>
      <c r="S176" s="50"/>
      <c r="T176" s="50"/>
      <c r="U176" s="52"/>
      <c r="V176" s="52"/>
      <c r="W176" s="52"/>
      <c r="X176" s="52"/>
      <c r="Y176" s="52"/>
      <c r="Z176" s="52"/>
      <c r="AA176" s="62"/>
      <c r="AB176" s="50"/>
      <c r="AC176" s="50"/>
    </row>
    <row r="177" spans="1:29" ht="15.75" customHeight="1" x14ac:dyDescent="0.6">
      <c r="A177" s="50"/>
      <c r="B177" s="50"/>
      <c r="C177" s="64"/>
      <c r="D177" s="53"/>
      <c r="E177" s="53"/>
      <c r="F177" s="53"/>
      <c r="G177" s="53"/>
      <c r="H177" s="53"/>
      <c r="I177" s="53"/>
      <c r="J177" s="50"/>
      <c r="K177" s="50"/>
      <c r="L177" s="50"/>
      <c r="M177" s="50"/>
      <c r="N177" s="50"/>
      <c r="O177" s="50"/>
      <c r="P177" s="50"/>
      <c r="Q177" s="50"/>
      <c r="R177" s="50"/>
      <c r="S177" s="50"/>
      <c r="T177" s="50"/>
      <c r="U177" s="52"/>
      <c r="V177" s="52"/>
      <c r="W177" s="52"/>
      <c r="X177" s="52"/>
      <c r="Y177" s="52"/>
      <c r="Z177" s="52"/>
      <c r="AA177" s="62"/>
      <c r="AB177" s="50"/>
      <c r="AC177" s="50"/>
    </row>
    <row r="178" spans="1:29" ht="15.75" customHeight="1" x14ac:dyDescent="0.6">
      <c r="A178" s="50"/>
      <c r="B178" s="50"/>
      <c r="C178" s="64"/>
      <c r="D178" s="53"/>
      <c r="E178" s="53"/>
      <c r="F178" s="53"/>
      <c r="G178" s="53"/>
      <c r="H178" s="53"/>
      <c r="I178" s="53"/>
      <c r="J178" s="50"/>
      <c r="K178" s="50"/>
      <c r="L178" s="50"/>
      <c r="M178" s="50"/>
      <c r="N178" s="50"/>
      <c r="O178" s="50"/>
      <c r="P178" s="50"/>
      <c r="Q178" s="50"/>
      <c r="R178" s="50"/>
      <c r="S178" s="50"/>
      <c r="T178" s="50"/>
      <c r="U178" s="52"/>
      <c r="V178" s="52"/>
      <c r="W178" s="52"/>
      <c r="X178" s="52"/>
      <c r="Y178" s="52"/>
      <c r="Z178" s="52"/>
      <c r="AA178" s="62"/>
      <c r="AB178" s="50"/>
      <c r="AC178" s="50"/>
    </row>
    <row r="179" spans="1:29" ht="15.75" customHeight="1" x14ac:dyDescent="0.6">
      <c r="A179" s="50"/>
      <c r="B179" s="50"/>
      <c r="C179" s="64"/>
      <c r="D179" s="53"/>
      <c r="E179" s="53"/>
      <c r="F179" s="53"/>
      <c r="G179" s="53"/>
      <c r="H179" s="53"/>
      <c r="I179" s="53"/>
      <c r="J179" s="50"/>
      <c r="K179" s="50"/>
      <c r="L179" s="50"/>
      <c r="M179" s="50"/>
      <c r="N179" s="50"/>
      <c r="O179" s="50"/>
      <c r="P179" s="50"/>
      <c r="Q179" s="50"/>
      <c r="R179" s="50"/>
      <c r="S179" s="50"/>
      <c r="T179" s="50"/>
      <c r="U179" s="52"/>
      <c r="V179" s="52"/>
      <c r="W179" s="52"/>
      <c r="X179" s="52"/>
      <c r="Y179" s="52"/>
      <c r="Z179" s="52"/>
      <c r="AA179" s="62"/>
      <c r="AB179" s="50"/>
      <c r="AC179" s="50"/>
    </row>
    <row r="180" spans="1:29" ht="15.75" customHeight="1" x14ac:dyDescent="0.6">
      <c r="A180" s="50"/>
      <c r="B180" s="50"/>
      <c r="C180" s="64"/>
      <c r="D180" s="53"/>
      <c r="E180" s="53"/>
      <c r="F180" s="53"/>
      <c r="G180" s="53"/>
      <c r="H180" s="53"/>
      <c r="I180" s="53"/>
      <c r="J180" s="50"/>
      <c r="K180" s="50"/>
      <c r="L180" s="50"/>
      <c r="M180" s="50"/>
      <c r="N180" s="50"/>
      <c r="O180" s="50"/>
      <c r="P180" s="50"/>
      <c r="Q180" s="50"/>
      <c r="R180" s="50"/>
      <c r="S180" s="50"/>
      <c r="T180" s="50"/>
      <c r="U180" s="52"/>
      <c r="V180" s="52"/>
      <c r="W180" s="52"/>
      <c r="X180" s="52"/>
      <c r="Y180" s="52"/>
      <c r="Z180" s="52"/>
      <c r="AA180" s="62"/>
      <c r="AB180" s="50"/>
      <c r="AC180" s="50"/>
    </row>
    <row r="181" spans="1:29" ht="15.75" customHeight="1" x14ac:dyDescent="0.6">
      <c r="A181" s="50"/>
      <c r="B181" s="50"/>
      <c r="C181" s="64"/>
      <c r="D181" s="53"/>
      <c r="E181" s="53"/>
      <c r="F181" s="53"/>
      <c r="G181" s="53"/>
      <c r="H181" s="53"/>
      <c r="I181" s="53"/>
      <c r="J181" s="50"/>
      <c r="K181" s="50"/>
      <c r="L181" s="50"/>
      <c r="M181" s="50"/>
      <c r="N181" s="50"/>
      <c r="O181" s="50"/>
      <c r="P181" s="50"/>
      <c r="Q181" s="50"/>
      <c r="R181" s="50"/>
      <c r="S181" s="50"/>
      <c r="T181" s="50"/>
      <c r="U181" s="52"/>
      <c r="V181" s="52"/>
      <c r="W181" s="52"/>
      <c r="X181" s="52"/>
      <c r="Y181" s="52"/>
      <c r="Z181" s="52"/>
      <c r="AA181" s="62"/>
      <c r="AB181" s="50"/>
      <c r="AC181" s="50"/>
    </row>
    <row r="182" spans="1:29" ht="15.75" customHeight="1" x14ac:dyDescent="0.6">
      <c r="A182" s="50"/>
      <c r="B182" s="50"/>
      <c r="C182" s="64"/>
      <c r="D182" s="53"/>
      <c r="E182" s="53"/>
      <c r="F182" s="53"/>
      <c r="G182" s="53"/>
      <c r="H182" s="53"/>
      <c r="I182" s="53"/>
      <c r="J182" s="50"/>
      <c r="K182" s="50"/>
      <c r="L182" s="50"/>
      <c r="M182" s="50"/>
      <c r="N182" s="50"/>
      <c r="O182" s="50"/>
      <c r="P182" s="50"/>
      <c r="Q182" s="50"/>
      <c r="R182" s="50"/>
      <c r="S182" s="50"/>
      <c r="T182" s="50"/>
      <c r="U182" s="52"/>
      <c r="V182" s="52"/>
      <c r="W182" s="52"/>
      <c r="X182" s="52"/>
      <c r="Y182" s="52"/>
      <c r="Z182" s="52"/>
      <c r="AA182" s="62"/>
      <c r="AB182" s="50"/>
      <c r="AC182" s="50"/>
    </row>
    <row r="183" spans="1:29" ht="15.75" customHeight="1" x14ac:dyDescent="0.6">
      <c r="A183" s="50"/>
      <c r="B183" s="50"/>
      <c r="C183" s="64"/>
      <c r="D183" s="53"/>
      <c r="E183" s="53"/>
      <c r="F183" s="53"/>
      <c r="G183" s="53"/>
      <c r="H183" s="53"/>
      <c r="I183" s="53"/>
      <c r="J183" s="50"/>
      <c r="K183" s="50"/>
      <c r="L183" s="50"/>
      <c r="M183" s="50"/>
      <c r="N183" s="50"/>
      <c r="O183" s="50"/>
      <c r="P183" s="50"/>
      <c r="Q183" s="50"/>
      <c r="R183" s="50"/>
      <c r="S183" s="50"/>
      <c r="T183" s="50"/>
      <c r="U183" s="52"/>
      <c r="V183" s="52"/>
      <c r="W183" s="52"/>
      <c r="X183" s="52"/>
      <c r="Y183" s="52"/>
      <c r="Z183" s="52"/>
      <c r="AA183" s="62"/>
      <c r="AB183" s="50"/>
      <c r="AC183" s="50"/>
    </row>
    <row r="184" spans="1:29" ht="15.75" customHeight="1" x14ac:dyDescent="0.6">
      <c r="A184" s="50"/>
      <c r="B184" s="50"/>
      <c r="C184" s="64"/>
      <c r="D184" s="53"/>
      <c r="E184" s="53"/>
      <c r="F184" s="53"/>
      <c r="G184" s="53"/>
      <c r="H184" s="53"/>
      <c r="I184" s="53"/>
      <c r="J184" s="50"/>
      <c r="K184" s="50"/>
      <c r="L184" s="50"/>
      <c r="M184" s="50"/>
      <c r="N184" s="50"/>
      <c r="O184" s="50"/>
      <c r="P184" s="50"/>
      <c r="Q184" s="50"/>
      <c r="R184" s="50"/>
      <c r="S184" s="50"/>
      <c r="T184" s="50"/>
      <c r="U184" s="52"/>
      <c r="V184" s="52"/>
      <c r="W184" s="52"/>
      <c r="X184" s="52"/>
      <c r="Y184" s="52"/>
      <c r="Z184" s="52"/>
      <c r="AA184" s="62"/>
      <c r="AB184" s="50"/>
      <c r="AC184" s="50"/>
    </row>
    <row r="185" spans="1:29" ht="15.75" customHeight="1" x14ac:dyDescent="0.6">
      <c r="A185" s="50"/>
      <c r="B185" s="50"/>
      <c r="C185" s="64"/>
      <c r="D185" s="53"/>
      <c r="E185" s="53"/>
      <c r="F185" s="53"/>
      <c r="G185" s="53"/>
      <c r="H185" s="53"/>
      <c r="I185" s="53"/>
      <c r="J185" s="50"/>
      <c r="K185" s="50"/>
      <c r="L185" s="50"/>
      <c r="M185" s="50"/>
      <c r="N185" s="50"/>
      <c r="O185" s="50"/>
      <c r="P185" s="50"/>
      <c r="Q185" s="50"/>
      <c r="R185" s="50"/>
      <c r="S185" s="50"/>
      <c r="T185" s="50"/>
      <c r="U185" s="52"/>
      <c r="V185" s="52"/>
      <c r="W185" s="52"/>
      <c r="X185" s="52"/>
      <c r="Y185" s="52"/>
      <c r="Z185" s="52"/>
      <c r="AA185" s="62"/>
      <c r="AB185" s="50"/>
      <c r="AC185" s="50"/>
    </row>
    <row r="186" spans="1:29" ht="15.75" customHeight="1" x14ac:dyDescent="0.6">
      <c r="A186" s="50"/>
      <c r="B186" s="50"/>
      <c r="C186" s="64"/>
      <c r="D186" s="53"/>
      <c r="E186" s="53"/>
      <c r="F186" s="53"/>
      <c r="G186" s="53"/>
      <c r="H186" s="53"/>
      <c r="I186" s="53"/>
      <c r="J186" s="50"/>
      <c r="K186" s="50"/>
      <c r="L186" s="50"/>
      <c r="M186" s="50"/>
      <c r="N186" s="50"/>
      <c r="O186" s="50"/>
      <c r="P186" s="50"/>
      <c r="Q186" s="50"/>
      <c r="R186" s="50"/>
      <c r="S186" s="50"/>
      <c r="T186" s="50"/>
      <c r="U186" s="52"/>
      <c r="V186" s="52"/>
      <c r="W186" s="52"/>
      <c r="X186" s="52"/>
      <c r="Y186" s="52"/>
      <c r="Z186" s="52"/>
      <c r="AA186" s="62"/>
      <c r="AB186" s="50"/>
      <c r="AC186" s="50"/>
    </row>
    <row r="187" spans="1:29" ht="15.75" customHeight="1" x14ac:dyDescent="0.6">
      <c r="A187" s="50"/>
      <c r="B187" s="50"/>
      <c r="C187" s="64"/>
      <c r="D187" s="53"/>
      <c r="E187" s="53"/>
      <c r="F187" s="53"/>
      <c r="G187" s="53"/>
      <c r="H187" s="53"/>
      <c r="I187" s="53"/>
      <c r="J187" s="50"/>
      <c r="K187" s="50"/>
      <c r="L187" s="50"/>
      <c r="M187" s="50"/>
      <c r="N187" s="50"/>
      <c r="O187" s="50"/>
      <c r="P187" s="50"/>
      <c r="Q187" s="50"/>
      <c r="R187" s="50"/>
      <c r="S187" s="50"/>
      <c r="T187" s="50"/>
      <c r="U187" s="52"/>
      <c r="V187" s="52"/>
      <c r="W187" s="52"/>
      <c r="X187" s="52"/>
      <c r="Y187" s="52"/>
      <c r="Z187" s="52"/>
      <c r="AA187" s="62"/>
      <c r="AB187" s="50"/>
      <c r="AC187" s="50"/>
    </row>
    <row r="188" spans="1:29" ht="15.75" customHeight="1" x14ac:dyDescent="0.6">
      <c r="A188" s="50"/>
      <c r="B188" s="50"/>
      <c r="C188" s="64"/>
      <c r="D188" s="53"/>
      <c r="E188" s="53"/>
      <c r="F188" s="53"/>
      <c r="G188" s="53"/>
      <c r="H188" s="53"/>
      <c r="I188" s="53"/>
      <c r="J188" s="50"/>
      <c r="K188" s="50"/>
      <c r="L188" s="50"/>
      <c r="M188" s="50"/>
      <c r="N188" s="50"/>
      <c r="O188" s="50"/>
      <c r="P188" s="50"/>
      <c r="Q188" s="50"/>
      <c r="R188" s="50"/>
      <c r="S188" s="50"/>
      <c r="T188" s="50"/>
      <c r="U188" s="52"/>
      <c r="V188" s="52"/>
      <c r="W188" s="52"/>
      <c r="X188" s="52"/>
      <c r="Y188" s="52"/>
      <c r="Z188" s="52"/>
      <c r="AA188" s="62"/>
      <c r="AB188" s="50"/>
      <c r="AC188" s="50"/>
    </row>
    <row r="189" spans="1:29" ht="15.75" customHeight="1" x14ac:dyDescent="0.6">
      <c r="A189" s="50"/>
      <c r="B189" s="50"/>
      <c r="C189" s="64"/>
      <c r="D189" s="53"/>
      <c r="E189" s="53"/>
      <c r="F189" s="53"/>
      <c r="G189" s="53"/>
      <c r="H189" s="53"/>
      <c r="I189" s="53"/>
      <c r="J189" s="50"/>
      <c r="K189" s="50"/>
      <c r="L189" s="50"/>
      <c r="M189" s="50"/>
      <c r="N189" s="50"/>
      <c r="O189" s="50"/>
      <c r="P189" s="50"/>
      <c r="Q189" s="50"/>
      <c r="R189" s="50"/>
      <c r="S189" s="50"/>
      <c r="T189" s="50"/>
      <c r="U189" s="52"/>
      <c r="V189" s="52"/>
      <c r="W189" s="52"/>
      <c r="X189" s="52"/>
      <c r="Y189" s="52"/>
      <c r="Z189" s="52"/>
      <c r="AA189" s="62"/>
      <c r="AB189" s="50"/>
      <c r="AC189" s="50"/>
    </row>
    <row r="190" spans="1:29" ht="15.75" customHeight="1" x14ac:dyDescent="0.6">
      <c r="A190" s="50"/>
      <c r="B190" s="50"/>
      <c r="C190" s="64"/>
      <c r="D190" s="53"/>
      <c r="E190" s="53"/>
      <c r="F190" s="53"/>
      <c r="G190" s="53"/>
      <c r="H190" s="53"/>
      <c r="I190" s="53"/>
      <c r="J190" s="50"/>
      <c r="K190" s="50"/>
      <c r="L190" s="50"/>
      <c r="M190" s="50"/>
      <c r="N190" s="50"/>
      <c r="O190" s="50"/>
      <c r="P190" s="50"/>
      <c r="Q190" s="50"/>
      <c r="R190" s="50"/>
      <c r="S190" s="50"/>
      <c r="T190" s="50"/>
      <c r="U190" s="52"/>
      <c r="V190" s="52"/>
      <c r="W190" s="52"/>
      <c r="X190" s="52"/>
      <c r="Y190" s="52"/>
      <c r="Z190" s="52"/>
      <c r="AA190" s="62"/>
      <c r="AB190" s="50"/>
      <c r="AC190" s="50"/>
    </row>
    <row r="191" spans="1:29" ht="15.75" customHeight="1" x14ac:dyDescent="0.6">
      <c r="A191" s="50"/>
      <c r="B191" s="50"/>
      <c r="C191" s="64"/>
      <c r="D191" s="53"/>
      <c r="E191" s="53"/>
      <c r="F191" s="53"/>
      <c r="G191" s="53"/>
      <c r="H191" s="53"/>
      <c r="I191" s="53"/>
      <c r="J191" s="50"/>
      <c r="K191" s="50"/>
      <c r="L191" s="50"/>
      <c r="M191" s="50"/>
      <c r="N191" s="50"/>
      <c r="O191" s="50"/>
      <c r="P191" s="50"/>
      <c r="Q191" s="50"/>
      <c r="R191" s="50"/>
      <c r="S191" s="50"/>
      <c r="T191" s="50"/>
      <c r="U191" s="52"/>
      <c r="V191" s="52"/>
      <c r="W191" s="52"/>
      <c r="X191" s="52"/>
      <c r="Y191" s="52"/>
      <c r="Z191" s="52"/>
      <c r="AA191" s="62"/>
      <c r="AB191" s="50"/>
      <c r="AC191" s="50"/>
    </row>
    <row r="192" spans="1:29" ht="15.75" customHeight="1" x14ac:dyDescent="0.6">
      <c r="A192" s="50"/>
      <c r="B192" s="50"/>
      <c r="C192" s="64"/>
      <c r="D192" s="53"/>
      <c r="E192" s="53"/>
      <c r="F192" s="53"/>
      <c r="G192" s="53"/>
      <c r="H192" s="53"/>
      <c r="I192" s="53"/>
      <c r="J192" s="50"/>
      <c r="K192" s="50"/>
      <c r="L192" s="50"/>
      <c r="M192" s="50"/>
      <c r="N192" s="50"/>
      <c r="O192" s="50"/>
      <c r="P192" s="50"/>
      <c r="Q192" s="50"/>
      <c r="R192" s="50"/>
      <c r="S192" s="50"/>
      <c r="T192" s="50"/>
      <c r="U192" s="52"/>
      <c r="V192" s="52"/>
      <c r="W192" s="52"/>
      <c r="X192" s="52"/>
      <c r="Y192" s="52"/>
      <c r="Z192" s="52"/>
      <c r="AA192" s="62"/>
      <c r="AB192" s="50"/>
      <c r="AC192" s="50"/>
    </row>
    <row r="193" spans="1:29" ht="15.75" customHeight="1" x14ac:dyDescent="0.6">
      <c r="A193" s="50"/>
      <c r="B193" s="50"/>
      <c r="C193" s="64"/>
      <c r="D193" s="53"/>
      <c r="E193" s="53"/>
      <c r="F193" s="53"/>
      <c r="G193" s="53"/>
      <c r="H193" s="53"/>
      <c r="I193" s="53"/>
      <c r="J193" s="50"/>
      <c r="K193" s="50"/>
      <c r="L193" s="50"/>
      <c r="M193" s="50"/>
      <c r="N193" s="50"/>
      <c r="O193" s="50"/>
      <c r="P193" s="50"/>
      <c r="Q193" s="50"/>
      <c r="R193" s="50"/>
      <c r="S193" s="50"/>
      <c r="T193" s="50"/>
      <c r="U193" s="52"/>
      <c r="V193" s="52"/>
      <c r="W193" s="52"/>
      <c r="X193" s="52"/>
      <c r="Y193" s="52"/>
      <c r="Z193" s="52"/>
      <c r="AA193" s="62"/>
      <c r="AB193" s="50"/>
      <c r="AC193" s="50"/>
    </row>
    <row r="194" spans="1:29" ht="15.75" customHeight="1" x14ac:dyDescent="0.6">
      <c r="A194" s="50"/>
      <c r="B194" s="50"/>
      <c r="C194" s="64"/>
      <c r="D194" s="53"/>
      <c r="E194" s="53"/>
      <c r="F194" s="53"/>
      <c r="G194" s="53"/>
      <c r="H194" s="53"/>
      <c r="I194" s="53"/>
      <c r="J194" s="50"/>
      <c r="K194" s="50"/>
      <c r="L194" s="50"/>
      <c r="M194" s="50"/>
      <c r="N194" s="50"/>
      <c r="O194" s="50"/>
      <c r="P194" s="50"/>
      <c r="Q194" s="50"/>
      <c r="R194" s="50"/>
      <c r="S194" s="50"/>
      <c r="T194" s="50"/>
      <c r="U194" s="52"/>
      <c r="V194" s="52"/>
      <c r="W194" s="52"/>
      <c r="X194" s="52"/>
      <c r="Y194" s="52"/>
      <c r="Z194" s="52"/>
      <c r="AA194" s="62"/>
      <c r="AB194" s="50"/>
      <c r="AC194" s="50"/>
    </row>
    <row r="195" spans="1:29" ht="15.75" customHeight="1" x14ac:dyDescent="0.6">
      <c r="A195" s="50"/>
      <c r="B195" s="50"/>
      <c r="C195" s="64"/>
      <c r="D195" s="53"/>
      <c r="E195" s="53"/>
      <c r="F195" s="53"/>
      <c r="G195" s="53"/>
      <c r="H195" s="53"/>
      <c r="I195" s="53"/>
      <c r="J195" s="50"/>
      <c r="K195" s="50"/>
      <c r="L195" s="50"/>
      <c r="M195" s="50"/>
      <c r="N195" s="50"/>
      <c r="O195" s="50"/>
      <c r="P195" s="50"/>
      <c r="Q195" s="50"/>
      <c r="R195" s="50"/>
      <c r="S195" s="50"/>
      <c r="T195" s="50"/>
      <c r="U195" s="52"/>
      <c r="V195" s="52"/>
      <c r="W195" s="52"/>
      <c r="X195" s="52"/>
      <c r="Y195" s="52"/>
      <c r="Z195" s="52"/>
      <c r="AA195" s="62"/>
      <c r="AB195" s="50"/>
      <c r="AC195" s="50"/>
    </row>
    <row r="196" spans="1:29" ht="15.75" customHeight="1" x14ac:dyDescent="0.6">
      <c r="A196" s="50"/>
      <c r="B196" s="50"/>
      <c r="C196" s="64"/>
      <c r="D196" s="53"/>
      <c r="E196" s="53"/>
      <c r="F196" s="53"/>
      <c r="G196" s="53"/>
      <c r="H196" s="53"/>
      <c r="I196" s="53"/>
      <c r="J196" s="50"/>
      <c r="K196" s="50"/>
      <c r="L196" s="50"/>
      <c r="M196" s="50"/>
      <c r="N196" s="50"/>
      <c r="O196" s="50"/>
      <c r="P196" s="50"/>
      <c r="Q196" s="50"/>
      <c r="R196" s="50"/>
      <c r="S196" s="50"/>
      <c r="T196" s="50"/>
      <c r="U196" s="52"/>
      <c r="V196" s="52"/>
      <c r="W196" s="52"/>
      <c r="X196" s="52"/>
      <c r="Y196" s="52"/>
      <c r="Z196" s="52"/>
      <c r="AA196" s="62"/>
      <c r="AB196" s="50"/>
      <c r="AC196" s="50"/>
    </row>
    <row r="197" spans="1:29" ht="15.75" customHeight="1" x14ac:dyDescent="0.6">
      <c r="A197" s="50"/>
      <c r="B197" s="50"/>
      <c r="C197" s="64"/>
      <c r="D197" s="53"/>
      <c r="E197" s="53"/>
      <c r="F197" s="53"/>
      <c r="G197" s="53"/>
      <c r="H197" s="53"/>
      <c r="I197" s="53"/>
      <c r="J197" s="50"/>
      <c r="K197" s="50"/>
      <c r="L197" s="50"/>
      <c r="M197" s="50"/>
      <c r="N197" s="50"/>
      <c r="O197" s="50"/>
      <c r="P197" s="50"/>
      <c r="Q197" s="50"/>
      <c r="R197" s="50"/>
      <c r="S197" s="50"/>
      <c r="T197" s="50"/>
      <c r="U197" s="52"/>
      <c r="V197" s="52"/>
      <c r="W197" s="52"/>
      <c r="X197" s="52"/>
      <c r="Y197" s="52"/>
      <c r="Z197" s="52"/>
      <c r="AA197" s="62"/>
      <c r="AB197" s="50"/>
      <c r="AC197" s="50"/>
    </row>
    <row r="198" spans="1:29" ht="15.75" customHeight="1" x14ac:dyDescent="0.6">
      <c r="A198" s="50"/>
      <c r="B198" s="50"/>
      <c r="C198" s="64"/>
      <c r="D198" s="53"/>
      <c r="E198" s="53"/>
      <c r="F198" s="53"/>
      <c r="G198" s="53"/>
      <c r="H198" s="53"/>
      <c r="I198" s="53"/>
      <c r="J198" s="50"/>
      <c r="K198" s="50"/>
      <c r="L198" s="50"/>
      <c r="M198" s="50"/>
      <c r="N198" s="50"/>
      <c r="O198" s="50"/>
      <c r="P198" s="50"/>
      <c r="Q198" s="50"/>
      <c r="R198" s="50"/>
      <c r="S198" s="50"/>
      <c r="T198" s="50"/>
      <c r="U198" s="52"/>
      <c r="V198" s="52"/>
      <c r="W198" s="52"/>
      <c r="X198" s="52"/>
      <c r="Y198" s="52"/>
      <c r="Z198" s="52"/>
      <c r="AA198" s="62"/>
      <c r="AB198" s="50"/>
      <c r="AC198" s="50"/>
    </row>
    <row r="199" spans="1:29" ht="15.75" customHeight="1" x14ac:dyDescent="0.6">
      <c r="A199" s="50"/>
      <c r="B199" s="50"/>
      <c r="C199" s="64"/>
      <c r="D199" s="53"/>
      <c r="E199" s="53"/>
      <c r="F199" s="53"/>
      <c r="G199" s="53"/>
      <c r="H199" s="53"/>
      <c r="I199" s="53"/>
      <c r="J199" s="50"/>
      <c r="K199" s="50"/>
      <c r="L199" s="50"/>
      <c r="M199" s="50"/>
      <c r="N199" s="50"/>
      <c r="O199" s="50"/>
      <c r="P199" s="50"/>
      <c r="Q199" s="50"/>
      <c r="R199" s="50"/>
      <c r="S199" s="50"/>
      <c r="T199" s="50"/>
      <c r="U199" s="52"/>
      <c r="V199" s="52"/>
      <c r="W199" s="52"/>
      <c r="X199" s="52"/>
      <c r="Y199" s="52"/>
      <c r="Z199" s="52"/>
      <c r="AA199" s="62"/>
      <c r="AB199" s="50"/>
      <c r="AC199" s="50"/>
    </row>
    <row r="200" spans="1:29" ht="15.75" customHeight="1" x14ac:dyDescent="0.6">
      <c r="A200" s="50"/>
      <c r="B200" s="50"/>
      <c r="C200" s="64"/>
      <c r="D200" s="53"/>
      <c r="E200" s="53"/>
      <c r="F200" s="53"/>
      <c r="G200" s="53"/>
      <c r="H200" s="53"/>
      <c r="I200" s="53"/>
      <c r="J200" s="50"/>
      <c r="K200" s="50"/>
      <c r="L200" s="50"/>
      <c r="M200" s="50"/>
      <c r="N200" s="50"/>
      <c r="O200" s="50"/>
      <c r="P200" s="50"/>
      <c r="Q200" s="50"/>
      <c r="R200" s="50"/>
      <c r="S200" s="50"/>
      <c r="T200" s="50"/>
      <c r="U200" s="52"/>
      <c r="V200" s="52"/>
      <c r="W200" s="52"/>
      <c r="X200" s="52"/>
      <c r="Y200" s="52"/>
      <c r="Z200" s="52"/>
      <c r="AA200" s="62"/>
      <c r="AB200" s="50"/>
      <c r="AC200" s="50"/>
    </row>
    <row r="201" spans="1:29" ht="15.75" customHeight="1" x14ac:dyDescent="0.6">
      <c r="A201" s="50"/>
      <c r="B201" s="50"/>
      <c r="C201" s="64"/>
      <c r="D201" s="53"/>
      <c r="E201" s="53"/>
      <c r="F201" s="53"/>
      <c r="G201" s="53"/>
      <c r="H201" s="53"/>
      <c r="I201" s="53"/>
      <c r="J201" s="50"/>
      <c r="K201" s="50"/>
      <c r="L201" s="50"/>
      <c r="M201" s="50"/>
      <c r="N201" s="50"/>
      <c r="O201" s="50"/>
      <c r="P201" s="50"/>
      <c r="Q201" s="50"/>
      <c r="R201" s="50"/>
      <c r="S201" s="50"/>
      <c r="T201" s="50"/>
      <c r="U201" s="52"/>
      <c r="V201" s="52"/>
      <c r="W201" s="52"/>
      <c r="X201" s="52"/>
      <c r="Y201" s="52"/>
      <c r="Z201" s="52"/>
      <c r="AA201" s="62"/>
      <c r="AB201" s="50"/>
      <c r="AC201" s="50"/>
    </row>
    <row r="202" spans="1:29" ht="15.75" customHeight="1" x14ac:dyDescent="0.6">
      <c r="A202" s="50"/>
      <c r="B202" s="50"/>
      <c r="C202" s="64"/>
      <c r="D202" s="53"/>
      <c r="E202" s="53"/>
      <c r="F202" s="53"/>
      <c r="G202" s="53"/>
      <c r="H202" s="53"/>
      <c r="I202" s="53"/>
      <c r="J202" s="50"/>
      <c r="K202" s="50"/>
      <c r="L202" s="50"/>
      <c r="M202" s="50"/>
      <c r="N202" s="50"/>
      <c r="O202" s="50"/>
      <c r="P202" s="50"/>
      <c r="Q202" s="50"/>
      <c r="R202" s="50"/>
      <c r="S202" s="50"/>
      <c r="T202" s="50"/>
      <c r="U202" s="52"/>
      <c r="V202" s="52"/>
      <c r="W202" s="52"/>
      <c r="X202" s="52"/>
      <c r="Y202" s="52"/>
      <c r="Z202" s="52"/>
      <c r="AA202" s="62"/>
      <c r="AB202" s="50"/>
      <c r="AC202" s="50"/>
    </row>
    <row r="203" spans="1:29" ht="15.75" customHeight="1" x14ac:dyDescent="0.6">
      <c r="A203" s="50"/>
      <c r="B203" s="50"/>
      <c r="C203" s="64"/>
      <c r="D203" s="53"/>
      <c r="E203" s="53"/>
      <c r="F203" s="53"/>
      <c r="G203" s="53"/>
      <c r="H203" s="53"/>
      <c r="I203" s="53"/>
      <c r="J203" s="50"/>
      <c r="K203" s="50"/>
      <c r="L203" s="50"/>
      <c r="M203" s="50"/>
      <c r="N203" s="50"/>
      <c r="O203" s="50"/>
      <c r="P203" s="50"/>
      <c r="Q203" s="50"/>
      <c r="R203" s="50"/>
      <c r="S203" s="50"/>
      <c r="T203" s="50"/>
      <c r="U203" s="52"/>
      <c r="V203" s="52"/>
      <c r="W203" s="52"/>
      <c r="X203" s="52"/>
      <c r="Y203" s="52"/>
      <c r="Z203" s="52"/>
      <c r="AA203" s="62"/>
      <c r="AB203" s="50"/>
      <c r="AC203" s="50"/>
    </row>
    <row r="204" spans="1:29" ht="15.75" customHeight="1" x14ac:dyDescent="0.6">
      <c r="A204" s="50"/>
      <c r="B204" s="50"/>
      <c r="C204" s="64"/>
      <c r="D204" s="53"/>
      <c r="E204" s="53"/>
      <c r="F204" s="53"/>
      <c r="G204" s="53"/>
      <c r="H204" s="53"/>
      <c r="I204" s="53"/>
      <c r="J204" s="50"/>
      <c r="K204" s="50"/>
      <c r="L204" s="50"/>
      <c r="M204" s="50"/>
      <c r="N204" s="50"/>
      <c r="O204" s="50"/>
      <c r="P204" s="50"/>
      <c r="Q204" s="50"/>
      <c r="R204" s="50"/>
      <c r="S204" s="50"/>
      <c r="T204" s="50"/>
      <c r="U204" s="52"/>
      <c r="V204" s="52"/>
      <c r="W204" s="52"/>
      <c r="X204" s="52"/>
      <c r="Y204" s="52"/>
      <c r="Z204" s="52"/>
      <c r="AA204" s="62"/>
      <c r="AB204" s="50"/>
      <c r="AC204" s="50"/>
    </row>
    <row r="205" spans="1:29" ht="15.75" customHeight="1" x14ac:dyDescent="0.6">
      <c r="A205" s="50"/>
      <c r="B205" s="50"/>
      <c r="C205" s="64"/>
      <c r="D205" s="53"/>
      <c r="E205" s="53"/>
      <c r="F205" s="53"/>
      <c r="G205" s="53"/>
      <c r="H205" s="53"/>
      <c r="I205" s="53"/>
      <c r="J205" s="50"/>
      <c r="K205" s="50"/>
      <c r="L205" s="50"/>
      <c r="M205" s="50"/>
      <c r="N205" s="50"/>
      <c r="O205" s="50"/>
      <c r="P205" s="50"/>
      <c r="Q205" s="50"/>
      <c r="R205" s="50"/>
      <c r="S205" s="50"/>
      <c r="T205" s="50"/>
      <c r="U205" s="52"/>
      <c r="V205" s="52"/>
      <c r="W205" s="52"/>
      <c r="X205" s="52"/>
      <c r="Y205" s="52"/>
      <c r="Z205" s="52"/>
      <c r="AA205" s="62"/>
      <c r="AB205" s="50"/>
      <c r="AC205" s="50"/>
    </row>
    <row r="206" spans="1:29" ht="15.75" customHeight="1" x14ac:dyDescent="0.6">
      <c r="A206" s="50"/>
      <c r="B206" s="50"/>
      <c r="C206" s="64"/>
      <c r="D206" s="53"/>
      <c r="E206" s="53"/>
      <c r="F206" s="53"/>
      <c r="G206" s="53"/>
      <c r="H206" s="53"/>
      <c r="I206" s="53"/>
      <c r="J206" s="50"/>
      <c r="K206" s="50"/>
      <c r="L206" s="50"/>
      <c r="M206" s="50"/>
      <c r="N206" s="50"/>
      <c r="O206" s="50"/>
      <c r="P206" s="50"/>
      <c r="Q206" s="50"/>
      <c r="R206" s="50"/>
      <c r="S206" s="50"/>
      <c r="T206" s="50"/>
      <c r="U206" s="52"/>
      <c r="V206" s="52"/>
      <c r="W206" s="52"/>
      <c r="X206" s="52"/>
      <c r="Y206" s="52"/>
      <c r="Z206" s="52"/>
      <c r="AA206" s="62"/>
      <c r="AB206" s="50"/>
      <c r="AC206" s="50"/>
    </row>
    <row r="207" spans="1:29" ht="15.75" customHeight="1" x14ac:dyDescent="0.6">
      <c r="A207" s="50"/>
      <c r="B207" s="50"/>
      <c r="C207" s="64"/>
      <c r="D207" s="53"/>
      <c r="E207" s="53"/>
      <c r="F207" s="53"/>
      <c r="G207" s="53"/>
      <c r="H207" s="53"/>
      <c r="I207" s="53"/>
      <c r="J207" s="50"/>
      <c r="K207" s="50"/>
      <c r="L207" s="50"/>
      <c r="M207" s="50"/>
      <c r="N207" s="50"/>
      <c r="O207" s="50"/>
      <c r="P207" s="50"/>
      <c r="Q207" s="50"/>
      <c r="R207" s="50"/>
      <c r="S207" s="50"/>
      <c r="T207" s="50"/>
      <c r="U207" s="52"/>
      <c r="V207" s="52"/>
      <c r="W207" s="52"/>
      <c r="X207" s="52"/>
      <c r="Y207" s="52"/>
      <c r="Z207" s="52"/>
      <c r="AA207" s="62"/>
      <c r="AB207" s="50"/>
      <c r="AC207" s="50"/>
    </row>
    <row r="208" spans="1:29" ht="15.75" customHeight="1" x14ac:dyDescent="0.6">
      <c r="A208" s="50"/>
      <c r="B208" s="50"/>
      <c r="C208" s="64"/>
      <c r="D208" s="53"/>
      <c r="E208" s="53"/>
      <c r="F208" s="53"/>
      <c r="G208" s="53"/>
      <c r="H208" s="53"/>
      <c r="I208" s="53"/>
      <c r="J208" s="50"/>
      <c r="K208" s="50"/>
      <c r="L208" s="50"/>
      <c r="M208" s="50"/>
      <c r="N208" s="50"/>
      <c r="O208" s="50"/>
      <c r="P208" s="50"/>
      <c r="Q208" s="50"/>
      <c r="R208" s="50"/>
      <c r="S208" s="50"/>
      <c r="T208" s="50"/>
      <c r="U208" s="52"/>
      <c r="V208" s="52"/>
      <c r="W208" s="52"/>
      <c r="X208" s="52"/>
      <c r="Y208" s="52"/>
      <c r="Z208" s="52"/>
      <c r="AA208" s="62"/>
      <c r="AB208" s="50"/>
      <c r="AC208" s="50"/>
    </row>
    <row r="209" spans="1:29" ht="15.75" customHeight="1" x14ac:dyDescent="0.6">
      <c r="A209" s="50"/>
      <c r="B209" s="50"/>
      <c r="C209" s="64"/>
      <c r="D209" s="53"/>
      <c r="E209" s="53"/>
      <c r="F209" s="53"/>
      <c r="G209" s="53"/>
      <c r="H209" s="53"/>
      <c r="I209" s="53"/>
      <c r="J209" s="50"/>
      <c r="K209" s="50"/>
      <c r="L209" s="50"/>
      <c r="M209" s="50"/>
      <c r="N209" s="50"/>
      <c r="O209" s="50"/>
      <c r="P209" s="50"/>
      <c r="Q209" s="50"/>
      <c r="R209" s="50"/>
      <c r="S209" s="50"/>
      <c r="T209" s="50"/>
      <c r="U209" s="52"/>
      <c r="V209" s="52"/>
      <c r="W209" s="52"/>
      <c r="X209" s="52"/>
      <c r="Y209" s="52"/>
      <c r="Z209" s="52"/>
      <c r="AA209" s="62"/>
      <c r="AB209" s="50"/>
      <c r="AC209" s="50"/>
    </row>
    <row r="210" spans="1:29" ht="15.75" customHeight="1" x14ac:dyDescent="0.6">
      <c r="A210" s="50"/>
      <c r="B210" s="50"/>
      <c r="C210" s="64"/>
      <c r="D210" s="53"/>
      <c r="E210" s="53"/>
      <c r="F210" s="53"/>
      <c r="G210" s="53"/>
      <c r="H210" s="53"/>
      <c r="I210" s="53"/>
      <c r="J210" s="50"/>
      <c r="K210" s="50"/>
      <c r="L210" s="50"/>
      <c r="M210" s="50"/>
      <c r="N210" s="50"/>
      <c r="O210" s="50"/>
      <c r="P210" s="50"/>
      <c r="Q210" s="50"/>
      <c r="R210" s="50"/>
      <c r="S210" s="50"/>
      <c r="T210" s="50"/>
      <c r="U210" s="52"/>
      <c r="V210" s="52"/>
      <c r="W210" s="52"/>
      <c r="X210" s="52"/>
      <c r="Y210" s="52"/>
      <c r="Z210" s="52"/>
      <c r="AA210" s="62"/>
      <c r="AB210" s="50"/>
      <c r="AC210" s="50"/>
    </row>
    <row r="211" spans="1:29" ht="15.75" customHeight="1" x14ac:dyDescent="0.6">
      <c r="A211" s="50"/>
      <c r="B211" s="50"/>
      <c r="C211" s="64"/>
      <c r="D211" s="53"/>
      <c r="E211" s="53"/>
      <c r="F211" s="53"/>
      <c r="G211" s="53"/>
      <c r="H211" s="53"/>
      <c r="I211" s="53"/>
      <c r="J211" s="50"/>
      <c r="K211" s="50"/>
      <c r="L211" s="50"/>
      <c r="M211" s="50"/>
      <c r="N211" s="50"/>
      <c r="O211" s="50"/>
      <c r="P211" s="50"/>
      <c r="Q211" s="50"/>
      <c r="R211" s="50"/>
      <c r="S211" s="50"/>
      <c r="T211" s="50"/>
      <c r="U211" s="52"/>
      <c r="V211" s="52"/>
      <c r="W211" s="52"/>
      <c r="X211" s="52"/>
      <c r="Y211" s="52"/>
      <c r="Z211" s="52"/>
      <c r="AA211" s="62"/>
      <c r="AB211" s="50"/>
      <c r="AC211" s="50"/>
    </row>
    <row r="212" spans="1:29" ht="15.75" customHeight="1" x14ac:dyDescent="0.6">
      <c r="A212" s="50"/>
      <c r="B212" s="50"/>
      <c r="C212" s="64"/>
      <c r="D212" s="53"/>
      <c r="E212" s="53"/>
      <c r="F212" s="53"/>
      <c r="G212" s="53"/>
      <c r="H212" s="53"/>
      <c r="I212" s="53"/>
      <c r="J212" s="50"/>
      <c r="K212" s="50"/>
      <c r="L212" s="50"/>
      <c r="M212" s="50"/>
      <c r="N212" s="50"/>
      <c r="O212" s="50"/>
      <c r="P212" s="50"/>
      <c r="Q212" s="50"/>
      <c r="R212" s="50"/>
      <c r="S212" s="50"/>
      <c r="T212" s="50"/>
      <c r="U212" s="52"/>
      <c r="V212" s="52"/>
      <c r="W212" s="52"/>
      <c r="X212" s="52"/>
      <c r="Y212" s="52"/>
      <c r="Z212" s="52"/>
      <c r="AA212" s="62"/>
      <c r="AB212" s="50"/>
      <c r="AC212" s="50"/>
    </row>
    <row r="213" spans="1:29" ht="15.75" customHeight="1" x14ac:dyDescent="0.6">
      <c r="A213" s="50"/>
      <c r="B213" s="50"/>
      <c r="C213" s="64"/>
      <c r="D213" s="53"/>
      <c r="E213" s="53"/>
      <c r="F213" s="53"/>
      <c r="G213" s="53"/>
      <c r="H213" s="53"/>
      <c r="I213" s="53"/>
      <c r="J213" s="50"/>
      <c r="K213" s="50"/>
      <c r="L213" s="50"/>
      <c r="M213" s="50"/>
      <c r="N213" s="50"/>
      <c r="O213" s="50"/>
      <c r="P213" s="50"/>
      <c r="Q213" s="50"/>
      <c r="R213" s="50"/>
      <c r="S213" s="50"/>
      <c r="T213" s="50"/>
      <c r="U213" s="52"/>
      <c r="V213" s="52"/>
      <c r="W213" s="52"/>
      <c r="X213" s="52"/>
      <c r="Y213" s="52"/>
      <c r="Z213" s="52"/>
      <c r="AA213" s="62"/>
      <c r="AB213" s="50"/>
      <c r="AC213" s="50"/>
    </row>
    <row r="214" spans="1:29" ht="15.75" customHeight="1" x14ac:dyDescent="0.6">
      <c r="A214" s="50"/>
      <c r="B214" s="50"/>
      <c r="C214" s="64"/>
      <c r="D214" s="53"/>
      <c r="E214" s="53"/>
      <c r="F214" s="53"/>
      <c r="G214" s="53"/>
      <c r="H214" s="53"/>
      <c r="I214" s="53"/>
      <c r="J214" s="50"/>
      <c r="K214" s="50"/>
      <c r="L214" s="50"/>
      <c r="M214" s="50"/>
      <c r="N214" s="50"/>
      <c r="O214" s="50"/>
      <c r="P214" s="50"/>
      <c r="Q214" s="50"/>
      <c r="R214" s="50"/>
      <c r="S214" s="50"/>
      <c r="T214" s="50"/>
      <c r="U214" s="52"/>
      <c r="V214" s="52"/>
      <c r="W214" s="52"/>
      <c r="X214" s="52"/>
      <c r="Y214" s="52"/>
      <c r="Z214" s="52"/>
      <c r="AA214" s="62"/>
      <c r="AB214" s="50"/>
      <c r="AC214" s="50"/>
    </row>
    <row r="215" spans="1:29" ht="15.75" customHeight="1" x14ac:dyDescent="0.6">
      <c r="A215" s="50"/>
      <c r="B215" s="50"/>
      <c r="C215" s="64"/>
      <c r="D215" s="53"/>
      <c r="E215" s="53"/>
      <c r="F215" s="53"/>
      <c r="G215" s="53"/>
      <c r="H215" s="53"/>
      <c r="I215" s="53"/>
      <c r="J215" s="50"/>
      <c r="K215" s="50"/>
      <c r="L215" s="50"/>
      <c r="M215" s="50"/>
      <c r="N215" s="50"/>
      <c r="O215" s="50"/>
      <c r="P215" s="50"/>
      <c r="Q215" s="50"/>
      <c r="R215" s="50"/>
      <c r="S215" s="50"/>
      <c r="T215" s="50"/>
      <c r="U215" s="52"/>
      <c r="V215" s="52"/>
      <c r="W215" s="52"/>
      <c r="X215" s="52"/>
      <c r="Y215" s="52"/>
      <c r="Z215" s="52"/>
      <c r="AA215" s="62"/>
      <c r="AB215" s="50"/>
      <c r="AC215" s="50"/>
    </row>
    <row r="216" spans="1:29" ht="15.75" customHeight="1" x14ac:dyDescent="0.6">
      <c r="A216" s="50"/>
      <c r="B216" s="50"/>
      <c r="C216" s="64"/>
      <c r="D216" s="53"/>
      <c r="E216" s="53"/>
      <c r="F216" s="53"/>
      <c r="G216" s="53"/>
      <c r="H216" s="53"/>
      <c r="I216" s="53"/>
      <c r="J216" s="50"/>
      <c r="K216" s="50"/>
      <c r="L216" s="50"/>
      <c r="M216" s="50"/>
      <c r="N216" s="50"/>
      <c r="O216" s="50"/>
      <c r="P216" s="50"/>
      <c r="Q216" s="50"/>
      <c r="R216" s="50"/>
      <c r="S216" s="50"/>
      <c r="T216" s="50"/>
      <c r="U216" s="52"/>
      <c r="V216" s="52"/>
      <c r="W216" s="52"/>
      <c r="X216" s="52"/>
      <c r="Y216" s="52"/>
      <c r="Z216" s="52"/>
      <c r="AA216" s="62"/>
      <c r="AB216" s="50"/>
      <c r="AC216" s="50"/>
    </row>
    <row r="217" spans="1:29" ht="15.75" customHeight="1" x14ac:dyDescent="0.6">
      <c r="A217" s="50"/>
      <c r="B217" s="50"/>
      <c r="C217" s="64"/>
      <c r="D217" s="53"/>
      <c r="E217" s="53"/>
      <c r="F217" s="53"/>
      <c r="G217" s="53"/>
      <c r="H217" s="53"/>
      <c r="I217" s="53"/>
      <c r="J217" s="50"/>
      <c r="K217" s="50"/>
      <c r="L217" s="50"/>
      <c r="M217" s="50"/>
      <c r="N217" s="50"/>
      <c r="O217" s="50"/>
      <c r="P217" s="50"/>
      <c r="Q217" s="50"/>
      <c r="R217" s="50"/>
      <c r="S217" s="50"/>
      <c r="T217" s="50"/>
      <c r="U217" s="52"/>
      <c r="V217" s="52"/>
      <c r="W217" s="52"/>
      <c r="X217" s="52"/>
      <c r="Y217" s="52"/>
      <c r="Z217" s="52"/>
      <c r="AA217" s="62"/>
      <c r="AB217" s="50"/>
      <c r="AC217" s="50"/>
    </row>
    <row r="218" spans="1:29" ht="15.75" customHeight="1" x14ac:dyDescent="0.6">
      <c r="A218" s="50"/>
      <c r="B218" s="50"/>
      <c r="C218" s="64"/>
      <c r="D218" s="53"/>
      <c r="E218" s="53"/>
      <c r="F218" s="53"/>
      <c r="G218" s="53"/>
      <c r="H218" s="53"/>
      <c r="I218" s="53"/>
      <c r="J218" s="50"/>
      <c r="K218" s="50"/>
      <c r="L218" s="50"/>
      <c r="M218" s="50"/>
      <c r="N218" s="50"/>
      <c r="O218" s="50"/>
      <c r="P218" s="50"/>
      <c r="Q218" s="50"/>
      <c r="R218" s="50"/>
      <c r="S218" s="50"/>
      <c r="T218" s="50"/>
      <c r="U218" s="52"/>
      <c r="V218" s="52"/>
      <c r="W218" s="52"/>
      <c r="X218" s="52"/>
      <c r="Y218" s="52"/>
      <c r="Z218" s="52"/>
      <c r="AA218" s="62"/>
      <c r="AB218" s="50"/>
      <c r="AC218" s="50"/>
    </row>
    <row r="219" spans="1:29" ht="15.75" customHeight="1" x14ac:dyDescent="0.6">
      <c r="A219" s="50"/>
      <c r="B219" s="50"/>
      <c r="C219" s="64"/>
      <c r="D219" s="53"/>
      <c r="E219" s="53"/>
      <c r="F219" s="53"/>
      <c r="G219" s="53"/>
      <c r="H219" s="53"/>
      <c r="I219" s="53"/>
      <c r="J219" s="50"/>
      <c r="K219" s="50"/>
      <c r="L219" s="50"/>
      <c r="M219" s="50"/>
      <c r="N219" s="50"/>
      <c r="O219" s="50"/>
      <c r="P219" s="50"/>
      <c r="Q219" s="50"/>
      <c r="R219" s="50"/>
      <c r="S219" s="50"/>
      <c r="T219" s="50"/>
      <c r="U219" s="52"/>
      <c r="V219" s="52"/>
      <c r="W219" s="52"/>
      <c r="X219" s="52"/>
      <c r="Y219" s="52"/>
      <c r="Z219" s="52"/>
      <c r="AA219" s="62"/>
      <c r="AB219" s="50"/>
      <c r="AC219" s="50"/>
    </row>
    <row r="220" spans="1:29" ht="15.75" customHeight="1" x14ac:dyDescent="0.6">
      <c r="A220" s="50"/>
      <c r="B220" s="50"/>
      <c r="C220" s="64"/>
      <c r="D220" s="53"/>
      <c r="E220" s="53"/>
      <c r="F220" s="53"/>
      <c r="G220" s="53"/>
      <c r="H220" s="53"/>
      <c r="I220" s="53"/>
      <c r="J220" s="50"/>
      <c r="K220" s="50"/>
      <c r="L220" s="50"/>
      <c r="M220" s="50"/>
      <c r="N220" s="50"/>
      <c r="O220" s="50"/>
      <c r="P220" s="50"/>
      <c r="Q220" s="50"/>
      <c r="R220" s="50"/>
      <c r="S220" s="50"/>
      <c r="T220" s="50"/>
      <c r="U220" s="52"/>
      <c r="V220" s="52"/>
      <c r="W220" s="52"/>
      <c r="X220" s="52"/>
      <c r="Y220" s="52"/>
      <c r="Z220" s="52"/>
      <c r="AA220" s="62"/>
      <c r="AB220" s="50"/>
      <c r="AC220" s="50"/>
    </row>
    <row r="221" spans="1:29" ht="15.75" customHeight="1" x14ac:dyDescent="0.6">
      <c r="A221" s="50"/>
      <c r="B221" s="50"/>
      <c r="C221" s="64"/>
      <c r="D221" s="53"/>
      <c r="E221" s="53"/>
      <c r="F221" s="53"/>
      <c r="G221" s="53"/>
      <c r="H221" s="53"/>
      <c r="I221" s="53"/>
      <c r="J221" s="50"/>
      <c r="K221" s="50"/>
      <c r="L221" s="50"/>
      <c r="M221" s="50"/>
      <c r="N221" s="50"/>
      <c r="O221" s="50"/>
      <c r="P221" s="50"/>
      <c r="Q221" s="50"/>
      <c r="R221" s="50"/>
      <c r="S221" s="50"/>
      <c r="T221" s="50"/>
      <c r="U221" s="52"/>
      <c r="V221" s="52"/>
      <c r="W221" s="52"/>
      <c r="X221" s="52"/>
      <c r="Y221" s="52"/>
      <c r="Z221" s="52"/>
      <c r="AA221" s="62"/>
      <c r="AB221" s="50"/>
      <c r="AC221" s="50"/>
    </row>
    <row r="222" spans="1:29" ht="15.75" customHeight="1" x14ac:dyDescent="0.6">
      <c r="A222" s="50"/>
      <c r="B222" s="50"/>
      <c r="C222" s="64"/>
      <c r="D222" s="53"/>
      <c r="E222" s="53"/>
      <c r="F222" s="53"/>
      <c r="G222" s="53"/>
      <c r="H222" s="53"/>
      <c r="I222" s="53"/>
      <c r="J222" s="50"/>
      <c r="K222" s="50"/>
      <c r="L222" s="50"/>
      <c r="M222" s="50"/>
      <c r="N222" s="50"/>
      <c r="O222" s="50"/>
      <c r="P222" s="50"/>
      <c r="Q222" s="50"/>
      <c r="R222" s="50"/>
      <c r="S222" s="50"/>
      <c r="T222" s="50"/>
      <c r="U222" s="52"/>
      <c r="V222" s="52"/>
      <c r="W222" s="52"/>
      <c r="X222" s="52"/>
      <c r="Y222" s="52"/>
      <c r="Z222" s="52"/>
      <c r="AA222" s="62"/>
      <c r="AB222" s="50"/>
      <c r="AC222" s="50"/>
    </row>
    <row r="223" spans="1:29" ht="15.75" customHeight="1" x14ac:dyDescent="0.6">
      <c r="A223" s="50"/>
      <c r="B223" s="50"/>
      <c r="C223" s="64"/>
      <c r="D223" s="53"/>
      <c r="E223" s="53"/>
      <c r="F223" s="53"/>
      <c r="G223" s="53"/>
      <c r="H223" s="53"/>
      <c r="I223" s="53"/>
      <c r="J223" s="50"/>
      <c r="K223" s="50"/>
      <c r="L223" s="50"/>
      <c r="M223" s="50"/>
      <c r="N223" s="50"/>
      <c r="O223" s="50"/>
      <c r="P223" s="50"/>
      <c r="Q223" s="50"/>
      <c r="R223" s="50"/>
      <c r="S223" s="50"/>
      <c r="T223" s="50"/>
      <c r="U223" s="52"/>
      <c r="V223" s="52"/>
      <c r="W223" s="52"/>
      <c r="X223" s="52"/>
      <c r="Y223" s="52"/>
      <c r="Z223" s="52"/>
      <c r="AA223" s="62"/>
      <c r="AB223" s="50"/>
      <c r="AC223" s="50"/>
    </row>
    <row r="224" spans="1:29" ht="15.75" customHeight="1" x14ac:dyDescent="0.6">
      <c r="A224" s="50"/>
      <c r="B224" s="50"/>
      <c r="C224" s="64"/>
      <c r="D224" s="53"/>
      <c r="E224" s="53"/>
      <c r="F224" s="53"/>
      <c r="G224" s="53"/>
      <c r="H224" s="53"/>
      <c r="I224" s="53"/>
      <c r="J224" s="50"/>
      <c r="K224" s="50"/>
      <c r="L224" s="50"/>
      <c r="M224" s="50"/>
      <c r="N224" s="50"/>
      <c r="O224" s="50"/>
      <c r="P224" s="50"/>
      <c r="Q224" s="50"/>
      <c r="R224" s="50"/>
      <c r="S224" s="50"/>
      <c r="T224" s="50"/>
      <c r="U224" s="52"/>
      <c r="V224" s="52"/>
      <c r="W224" s="52"/>
      <c r="X224" s="52"/>
      <c r="Y224" s="52"/>
      <c r="Z224" s="52"/>
      <c r="AA224" s="62"/>
      <c r="AB224" s="50"/>
      <c r="AC224" s="50"/>
    </row>
    <row r="225" spans="1:29" ht="15.75" customHeight="1" x14ac:dyDescent="0.6">
      <c r="A225" s="50"/>
      <c r="B225" s="50"/>
      <c r="C225" s="64"/>
      <c r="D225" s="53"/>
      <c r="E225" s="53"/>
      <c r="F225" s="53"/>
      <c r="G225" s="53"/>
      <c r="H225" s="53"/>
      <c r="I225" s="53"/>
      <c r="J225" s="50"/>
      <c r="K225" s="50"/>
      <c r="L225" s="50"/>
      <c r="M225" s="50"/>
      <c r="N225" s="50"/>
      <c r="O225" s="50"/>
      <c r="P225" s="50"/>
      <c r="Q225" s="50"/>
      <c r="R225" s="50"/>
      <c r="S225" s="50"/>
      <c r="T225" s="50"/>
      <c r="U225" s="52"/>
      <c r="V225" s="52"/>
      <c r="W225" s="52"/>
      <c r="X225" s="52"/>
      <c r="Y225" s="52"/>
      <c r="Z225" s="52"/>
      <c r="AA225" s="62"/>
      <c r="AB225" s="50"/>
      <c r="AC225" s="50"/>
    </row>
    <row r="226" spans="1:29" ht="15.75" customHeight="1" x14ac:dyDescent="0.6">
      <c r="A226" s="50"/>
      <c r="B226" s="50"/>
      <c r="C226" s="64"/>
      <c r="D226" s="53"/>
      <c r="E226" s="53"/>
      <c r="F226" s="53"/>
      <c r="G226" s="53"/>
      <c r="H226" s="53"/>
      <c r="I226" s="53"/>
      <c r="J226" s="50"/>
      <c r="K226" s="50"/>
      <c r="L226" s="50"/>
      <c r="M226" s="50"/>
      <c r="N226" s="50"/>
      <c r="O226" s="50"/>
      <c r="P226" s="50"/>
      <c r="Q226" s="50"/>
      <c r="R226" s="50"/>
      <c r="S226" s="50"/>
      <c r="T226" s="50"/>
      <c r="U226" s="52"/>
      <c r="V226" s="52"/>
      <c r="W226" s="52"/>
      <c r="X226" s="52"/>
      <c r="Y226" s="52"/>
      <c r="Z226" s="52"/>
      <c r="AA226" s="62"/>
      <c r="AB226" s="50"/>
      <c r="AC226" s="50"/>
    </row>
    <row r="227" spans="1:29" ht="15.75" customHeight="1" x14ac:dyDescent="0.6">
      <c r="A227" s="50"/>
      <c r="B227" s="50"/>
      <c r="C227" s="64"/>
      <c r="D227" s="53"/>
      <c r="E227" s="53"/>
      <c r="F227" s="53"/>
      <c r="G227" s="53"/>
      <c r="H227" s="53"/>
      <c r="I227" s="53"/>
      <c r="J227" s="50"/>
      <c r="K227" s="50"/>
      <c r="L227" s="50"/>
      <c r="M227" s="50"/>
      <c r="N227" s="50"/>
      <c r="O227" s="50"/>
      <c r="P227" s="50"/>
      <c r="Q227" s="50"/>
      <c r="R227" s="50"/>
      <c r="S227" s="50"/>
      <c r="T227" s="50"/>
      <c r="U227" s="52"/>
      <c r="V227" s="52"/>
      <c r="W227" s="52"/>
      <c r="X227" s="52"/>
      <c r="Y227" s="52"/>
      <c r="Z227" s="52"/>
      <c r="AA227" s="62"/>
      <c r="AB227" s="50"/>
      <c r="AC227" s="50"/>
    </row>
    <row r="228" spans="1:29" ht="15.75" customHeight="1" x14ac:dyDescent="0.6">
      <c r="A228" s="50"/>
      <c r="B228" s="50"/>
      <c r="C228" s="64"/>
      <c r="D228" s="53"/>
      <c r="E228" s="53"/>
      <c r="F228" s="53"/>
      <c r="G228" s="53"/>
      <c r="H228" s="53"/>
      <c r="I228" s="53"/>
      <c r="J228" s="50"/>
      <c r="K228" s="50"/>
      <c r="L228" s="50"/>
      <c r="M228" s="50"/>
      <c r="N228" s="50"/>
      <c r="O228" s="50"/>
      <c r="P228" s="50"/>
      <c r="Q228" s="50"/>
      <c r="R228" s="50"/>
      <c r="S228" s="50"/>
      <c r="T228" s="50"/>
      <c r="U228" s="52"/>
      <c r="V228" s="52"/>
      <c r="W228" s="52"/>
      <c r="X228" s="52"/>
      <c r="Y228" s="52"/>
      <c r="Z228" s="52"/>
      <c r="AA228" s="62"/>
      <c r="AB228" s="50"/>
      <c r="AC228" s="50"/>
    </row>
    <row r="229" spans="1:29" ht="15.75" customHeight="1" x14ac:dyDescent="0.6">
      <c r="A229" s="50"/>
      <c r="B229" s="50"/>
      <c r="C229" s="64"/>
      <c r="D229" s="53"/>
      <c r="E229" s="53"/>
      <c r="F229" s="53"/>
      <c r="G229" s="53"/>
      <c r="H229" s="53"/>
      <c r="I229" s="53"/>
      <c r="J229" s="50"/>
      <c r="K229" s="50"/>
      <c r="L229" s="50"/>
      <c r="M229" s="50"/>
      <c r="N229" s="50"/>
      <c r="O229" s="50"/>
      <c r="P229" s="50"/>
      <c r="Q229" s="50"/>
      <c r="R229" s="50"/>
      <c r="S229" s="50"/>
      <c r="T229" s="50"/>
      <c r="U229" s="52"/>
      <c r="V229" s="52"/>
      <c r="W229" s="52"/>
      <c r="X229" s="52"/>
      <c r="Y229" s="52"/>
      <c r="Z229" s="52"/>
      <c r="AA229" s="62"/>
      <c r="AB229" s="50"/>
      <c r="AC229" s="50"/>
    </row>
    <row r="230" spans="1:29" ht="15.75" customHeight="1" x14ac:dyDescent="0.6">
      <c r="A230" s="50"/>
      <c r="B230" s="50"/>
      <c r="C230" s="64"/>
      <c r="D230" s="53"/>
      <c r="E230" s="53"/>
      <c r="F230" s="53"/>
      <c r="G230" s="53"/>
      <c r="H230" s="53"/>
      <c r="I230" s="53"/>
      <c r="J230" s="50"/>
      <c r="K230" s="50"/>
      <c r="L230" s="50"/>
      <c r="M230" s="50"/>
      <c r="N230" s="50"/>
      <c r="O230" s="50"/>
      <c r="P230" s="50"/>
      <c r="Q230" s="50"/>
      <c r="R230" s="50"/>
      <c r="S230" s="50"/>
      <c r="T230" s="50"/>
      <c r="U230" s="52"/>
      <c r="V230" s="52"/>
      <c r="W230" s="52"/>
      <c r="X230" s="52"/>
      <c r="Y230" s="52"/>
      <c r="Z230" s="52"/>
      <c r="AA230" s="62"/>
      <c r="AB230" s="50"/>
      <c r="AC230" s="50"/>
    </row>
    <row r="231" spans="1:29" ht="15.75" customHeight="1" x14ac:dyDescent="0.6">
      <c r="A231" s="50"/>
      <c r="B231" s="50"/>
      <c r="C231" s="64"/>
      <c r="D231" s="53"/>
      <c r="E231" s="53"/>
      <c r="F231" s="53"/>
      <c r="G231" s="53"/>
      <c r="H231" s="53"/>
      <c r="I231" s="53"/>
      <c r="J231" s="50"/>
      <c r="K231" s="50"/>
      <c r="L231" s="50"/>
      <c r="M231" s="50"/>
      <c r="N231" s="50"/>
      <c r="O231" s="50"/>
      <c r="P231" s="50"/>
      <c r="Q231" s="50"/>
      <c r="R231" s="50"/>
      <c r="S231" s="50"/>
      <c r="T231" s="50"/>
      <c r="U231" s="52"/>
      <c r="V231" s="52"/>
      <c r="W231" s="52"/>
      <c r="X231" s="52"/>
      <c r="Y231" s="52"/>
      <c r="Z231" s="52"/>
      <c r="AA231" s="62"/>
      <c r="AB231" s="50"/>
      <c r="AC231" s="50"/>
    </row>
    <row r="232" spans="1:29" ht="15.75" customHeight="1" x14ac:dyDescent="0.6">
      <c r="A232" s="50"/>
      <c r="B232" s="50"/>
      <c r="C232" s="64"/>
      <c r="D232" s="53"/>
      <c r="E232" s="53"/>
      <c r="F232" s="53"/>
      <c r="G232" s="53"/>
      <c r="H232" s="53"/>
      <c r="I232" s="53"/>
      <c r="J232" s="50"/>
      <c r="K232" s="50"/>
      <c r="L232" s="50"/>
      <c r="M232" s="50"/>
      <c r="N232" s="50"/>
      <c r="O232" s="50"/>
      <c r="P232" s="50"/>
      <c r="Q232" s="50"/>
      <c r="R232" s="50"/>
      <c r="S232" s="50"/>
      <c r="T232" s="50"/>
      <c r="U232" s="52"/>
      <c r="V232" s="52"/>
      <c r="W232" s="52"/>
      <c r="X232" s="52"/>
      <c r="Y232" s="52"/>
      <c r="Z232" s="52"/>
      <c r="AA232" s="62"/>
      <c r="AB232" s="50"/>
      <c r="AC232" s="50"/>
    </row>
    <row r="233" spans="1:29" ht="15.75" customHeight="1" x14ac:dyDescent="0.6">
      <c r="A233" s="50"/>
      <c r="B233" s="50"/>
      <c r="C233" s="64"/>
      <c r="D233" s="53"/>
      <c r="E233" s="53"/>
      <c r="F233" s="53"/>
      <c r="G233" s="53"/>
      <c r="H233" s="53"/>
      <c r="I233" s="53"/>
      <c r="J233" s="50"/>
      <c r="K233" s="50"/>
      <c r="L233" s="50"/>
      <c r="M233" s="50"/>
      <c r="N233" s="50"/>
      <c r="O233" s="50"/>
      <c r="P233" s="50"/>
      <c r="Q233" s="50"/>
      <c r="R233" s="50"/>
      <c r="S233" s="50"/>
      <c r="T233" s="50"/>
      <c r="U233" s="52"/>
      <c r="V233" s="52"/>
      <c r="W233" s="52"/>
      <c r="X233" s="52"/>
      <c r="Y233" s="52"/>
      <c r="Z233" s="52"/>
      <c r="AA233" s="62"/>
      <c r="AB233" s="50"/>
      <c r="AC233" s="50"/>
    </row>
    <row r="234" spans="1:29" ht="15.75" customHeight="1" x14ac:dyDescent="0.6">
      <c r="A234" s="50"/>
      <c r="B234" s="50"/>
      <c r="C234" s="64"/>
      <c r="D234" s="53"/>
      <c r="E234" s="53"/>
      <c r="F234" s="53"/>
      <c r="G234" s="53"/>
      <c r="H234" s="53"/>
      <c r="I234" s="53"/>
      <c r="J234" s="50"/>
      <c r="K234" s="50"/>
      <c r="L234" s="50"/>
      <c r="M234" s="50"/>
      <c r="N234" s="50"/>
      <c r="O234" s="50"/>
      <c r="P234" s="50"/>
      <c r="Q234" s="50"/>
      <c r="R234" s="50"/>
      <c r="S234" s="50"/>
      <c r="T234" s="50"/>
      <c r="U234" s="52"/>
      <c r="V234" s="52"/>
      <c r="W234" s="52"/>
      <c r="X234" s="52"/>
      <c r="Y234" s="52"/>
      <c r="Z234" s="52"/>
      <c r="AA234" s="62"/>
      <c r="AB234" s="50"/>
      <c r="AC234" s="50"/>
    </row>
    <row r="235" spans="1:29" ht="15.75" customHeight="1" x14ac:dyDescent="0.6">
      <c r="A235" s="50"/>
      <c r="B235" s="50"/>
      <c r="C235" s="64"/>
      <c r="D235" s="53"/>
      <c r="E235" s="53"/>
      <c r="F235" s="53"/>
      <c r="G235" s="53"/>
      <c r="H235" s="53"/>
      <c r="I235" s="53"/>
      <c r="J235" s="50"/>
      <c r="K235" s="50"/>
      <c r="L235" s="50"/>
      <c r="M235" s="50"/>
      <c r="N235" s="50"/>
      <c r="O235" s="50"/>
      <c r="P235" s="50"/>
      <c r="Q235" s="50"/>
      <c r="R235" s="50"/>
      <c r="S235" s="50"/>
      <c r="T235" s="50"/>
      <c r="U235" s="52"/>
      <c r="V235" s="52"/>
      <c r="W235" s="52"/>
      <c r="X235" s="52"/>
      <c r="Y235" s="52"/>
      <c r="Z235" s="52"/>
      <c r="AA235" s="62"/>
      <c r="AB235" s="50"/>
      <c r="AC235" s="50"/>
    </row>
    <row r="236" spans="1:29" ht="15.75" customHeight="1" x14ac:dyDescent="0.6">
      <c r="A236" s="50"/>
      <c r="B236" s="50"/>
      <c r="C236" s="64"/>
      <c r="D236" s="53"/>
      <c r="E236" s="53"/>
      <c r="F236" s="53"/>
      <c r="G236" s="53"/>
      <c r="H236" s="53"/>
      <c r="I236" s="53"/>
      <c r="J236" s="50"/>
      <c r="K236" s="50"/>
      <c r="L236" s="50"/>
      <c r="M236" s="50"/>
      <c r="N236" s="50"/>
      <c r="O236" s="50"/>
      <c r="P236" s="50"/>
      <c r="Q236" s="50"/>
      <c r="R236" s="50"/>
      <c r="S236" s="50"/>
      <c r="T236" s="50"/>
      <c r="U236" s="52"/>
      <c r="V236" s="52"/>
      <c r="W236" s="52"/>
      <c r="X236" s="52"/>
      <c r="Y236" s="52"/>
      <c r="Z236" s="52"/>
      <c r="AA236" s="62"/>
      <c r="AB236" s="50"/>
      <c r="AC236" s="50"/>
    </row>
    <row r="237" spans="1:29" ht="15.75" customHeight="1" x14ac:dyDescent="0.6">
      <c r="A237" s="50"/>
      <c r="B237" s="50"/>
      <c r="C237" s="64"/>
      <c r="D237" s="53"/>
      <c r="E237" s="53"/>
      <c r="F237" s="53"/>
      <c r="G237" s="53"/>
      <c r="H237" s="53"/>
      <c r="I237" s="53"/>
      <c r="J237" s="50"/>
      <c r="K237" s="50"/>
      <c r="L237" s="50"/>
      <c r="M237" s="50"/>
      <c r="N237" s="50"/>
      <c r="O237" s="50"/>
      <c r="P237" s="50"/>
      <c r="Q237" s="50"/>
      <c r="R237" s="50"/>
      <c r="S237" s="50"/>
      <c r="T237" s="50"/>
      <c r="U237" s="52"/>
      <c r="V237" s="52"/>
      <c r="W237" s="52"/>
      <c r="X237" s="52"/>
      <c r="Y237" s="52"/>
      <c r="Z237" s="52"/>
      <c r="AA237" s="62"/>
      <c r="AB237" s="50"/>
      <c r="AC237" s="50"/>
    </row>
    <row r="238" spans="1:29" ht="15.75" customHeight="1" x14ac:dyDescent="0.6">
      <c r="A238" s="50"/>
      <c r="B238" s="50"/>
      <c r="C238" s="64"/>
      <c r="D238" s="53"/>
      <c r="E238" s="53"/>
      <c r="F238" s="53"/>
      <c r="G238" s="53"/>
      <c r="H238" s="53"/>
      <c r="I238" s="53"/>
      <c r="J238" s="50"/>
      <c r="K238" s="50"/>
      <c r="L238" s="50"/>
      <c r="M238" s="50"/>
      <c r="N238" s="50"/>
      <c r="O238" s="50"/>
      <c r="P238" s="50"/>
      <c r="Q238" s="50"/>
      <c r="R238" s="50"/>
      <c r="S238" s="50"/>
      <c r="T238" s="50"/>
      <c r="U238" s="52"/>
      <c r="V238" s="52"/>
      <c r="W238" s="52"/>
      <c r="X238" s="52"/>
      <c r="Y238" s="52"/>
      <c r="Z238" s="52"/>
      <c r="AA238" s="62"/>
      <c r="AB238" s="50"/>
      <c r="AC238" s="50"/>
    </row>
    <row r="239" spans="1:29" ht="15.75" customHeight="1" x14ac:dyDescent="0.6">
      <c r="A239" s="50"/>
      <c r="B239" s="50"/>
      <c r="C239" s="64"/>
      <c r="D239" s="53"/>
      <c r="E239" s="53"/>
      <c r="F239" s="53"/>
      <c r="G239" s="53"/>
      <c r="H239" s="53"/>
      <c r="I239" s="53"/>
      <c r="J239" s="50"/>
      <c r="K239" s="50"/>
      <c r="L239" s="50"/>
      <c r="M239" s="50"/>
      <c r="N239" s="50"/>
      <c r="O239" s="50"/>
      <c r="P239" s="50"/>
      <c r="Q239" s="50"/>
      <c r="R239" s="50"/>
      <c r="S239" s="50"/>
      <c r="T239" s="50"/>
      <c r="U239" s="52"/>
      <c r="V239" s="52"/>
      <c r="W239" s="52"/>
      <c r="X239" s="52"/>
      <c r="Y239" s="52"/>
      <c r="Z239" s="52"/>
      <c r="AA239" s="62"/>
      <c r="AB239" s="50"/>
      <c r="AC239" s="50"/>
    </row>
    <row r="240" spans="1:29" ht="15.75" customHeight="1" x14ac:dyDescent="0.6">
      <c r="A240" s="50"/>
      <c r="B240" s="50"/>
      <c r="C240" s="64"/>
      <c r="D240" s="53"/>
      <c r="E240" s="53"/>
      <c r="F240" s="53"/>
      <c r="G240" s="53"/>
      <c r="H240" s="53"/>
      <c r="I240" s="53"/>
      <c r="J240" s="50"/>
      <c r="K240" s="50"/>
      <c r="L240" s="50"/>
      <c r="M240" s="50"/>
      <c r="N240" s="50"/>
      <c r="O240" s="50"/>
      <c r="P240" s="50"/>
      <c r="Q240" s="50"/>
      <c r="R240" s="50"/>
      <c r="S240" s="50"/>
      <c r="T240" s="50"/>
      <c r="U240" s="52"/>
      <c r="V240" s="52"/>
      <c r="W240" s="52"/>
      <c r="X240" s="52"/>
      <c r="Y240" s="52"/>
      <c r="Z240" s="52"/>
      <c r="AA240" s="62"/>
      <c r="AB240" s="50"/>
      <c r="AC240" s="50"/>
    </row>
    <row r="241" spans="1:29" ht="15.75" customHeight="1" x14ac:dyDescent="0.6">
      <c r="A241" s="50"/>
      <c r="B241" s="50"/>
      <c r="C241" s="64"/>
      <c r="D241" s="53"/>
      <c r="E241" s="53"/>
      <c r="F241" s="53"/>
      <c r="G241" s="53"/>
      <c r="H241" s="53"/>
      <c r="I241" s="53"/>
      <c r="J241" s="50"/>
      <c r="K241" s="50"/>
      <c r="L241" s="50"/>
      <c r="M241" s="50"/>
      <c r="N241" s="50"/>
      <c r="O241" s="50"/>
      <c r="P241" s="50"/>
      <c r="Q241" s="50"/>
      <c r="R241" s="50"/>
      <c r="S241" s="50"/>
      <c r="T241" s="50"/>
      <c r="U241" s="52"/>
      <c r="V241" s="52"/>
      <c r="W241" s="52"/>
      <c r="X241" s="52"/>
      <c r="Y241" s="52"/>
      <c r="Z241" s="52"/>
      <c r="AA241" s="62"/>
      <c r="AB241" s="50"/>
      <c r="AC241" s="50"/>
    </row>
    <row r="242" spans="1:29" ht="15.75" customHeight="1" x14ac:dyDescent="0.6">
      <c r="A242" s="50"/>
      <c r="B242" s="50"/>
      <c r="C242" s="64"/>
      <c r="D242" s="53"/>
      <c r="E242" s="53"/>
      <c r="F242" s="53"/>
      <c r="G242" s="53"/>
      <c r="H242" s="53"/>
      <c r="I242" s="53"/>
      <c r="J242" s="50"/>
      <c r="K242" s="50"/>
      <c r="L242" s="50"/>
      <c r="M242" s="50"/>
      <c r="N242" s="50"/>
      <c r="O242" s="50"/>
      <c r="P242" s="50"/>
      <c r="Q242" s="50"/>
      <c r="R242" s="50"/>
      <c r="S242" s="50"/>
      <c r="T242" s="50"/>
      <c r="U242" s="52"/>
      <c r="V242" s="52"/>
      <c r="W242" s="52"/>
      <c r="X242" s="52"/>
      <c r="Y242" s="52"/>
      <c r="Z242" s="52"/>
      <c r="AA242" s="62"/>
      <c r="AB242" s="50"/>
      <c r="AC242" s="50"/>
    </row>
    <row r="243" spans="1:29" ht="15.75" customHeight="1" x14ac:dyDescent="0.6">
      <c r="A243" s="50"/>
      <c r="B243" s="50"/>
      <c r="C243" s="64"/>
      <c r="D243" s="53"/>
      <c r="E243" s="53"/>
      <c r="F243" s="53"/>
      <c r="G243" s="53"/>
      <c r="H243" s="53"/>
      <c r="I243" s="53"/>
      <c r="J243" s="50"/>
      <c r="K243" s="50"/>
      <c r="L243" s="50"/>
      <c r="M243" s="50"/>
      <c r="N243" s="50"/>
      <c r="O243" s="50"/>
      <c r="P243" s="50"/>
      <c r="Q243" s="50"/>
      <c r="R243" s="50"/>
      <c r="S243" s="50"/>
      <c r="T243" s="50"/>
      <c r="U243" s="52"/>
      <c r="V243" s="52"/>
      <c r="W243" s="52"/>
      <c r="X243" s="52"/>
      <c r="Y243" s="52"/>
      <c r="Z243" s="52"/>
      <c r="AA243" s="62"/>
      <c r="AB243" s="50"/>
      <c r="AC243" s="50"/>
    </row>
    <row r="244" spans="1:29" ht="15.75" customHeight="1" x14ac:dyDescent="0.6">
      <c r="A244" s="50"/>
      <c r="B244" s="50"/>
      <c r="C244" s="64"/>
      <c r="D244" s="53"/>
      <c r="E244" s="53"/>
      <c r="F244" s="53"/>
      <c r="G244" s="53"/>
      <c r="H244" s="53"/>
      <c r="I244" s="53"/>
      <c r="J244" s="50"/>
      <c r="K244" s="50"/>
      <c r="L244" s="50"/>
      <c r="M244" s="50"/>
      <c r="N244" s="50"/>
      <c r="O244" s="50"/>
      <c r="P244" s="50"/>
      <c r="Q244" s="50"/>
      <c r="R244" s="50"/>
      <c r="S244" s="50"/>
      <c r="T244" s="50"/>
      <c r="U244" s="52"/>
      <c r="V244" s="52"/>
      <c r="W244" s="52"/>
      <c r="X244" s="52"/>
      <c r="Y244" s="52"/>
      <c r="Z244" s="52"/>
      <c r="AA244" s="62"/>
      <c r="AB244" s="50"/>
      <c r="AC244" s="50"/>
    </row>
    <row r="245" spans="1:29" ht="15.75" customHeight="1" x14ac:dyDescent="0.6">
      <c r="A245" s="50"/>
      <c r="B245" s="50"/>
      <c r="C245" s="64"/>
      <c r="D245" s="53"/>
      <c r="E245" s="53"/>
      <c r="F245" s="53"/>
      <c r="G245" s="53"/>
      <c r="H245" s="53"/>
      <c r="I245" s="53"/>
      <c r="J245" s="50"/>
      <c r="K245" s="50"/>
      <c r="L245" s="50"/>
      <c r="M245" s="50"/>
      <c r="N245" s="50"/>
      <c r="O245" s="50"/>
      <c r="P245" s="50"/>
      <c r="Q245" s="50"/>
      <c r="R245" s="50"/>
      <c r="S245" s="50"/>
      <c r="T245" s="50"/>
      <c r="U245" s="52"/>
      <c r="V245" s="52"/>
      <c r="W245" s="52"/>
      <c r="X245" s="52"/>
      <c r="Y245" s="52"/>
      <c r="Z245" s="52"/>
      <c r="AA245" s="62"/>
      <c r="AB245" s="50"/>
      <c r="AC245" s="50"/>
    </row>
    <row r="246" spans="1:29" ht="15.75" customHeight="1" x14ac:dyDescent="0.6">
      <c r="A246" s="50"/>
      <c r="B246" s="50"/>
      <c r="C246" s="64"/>
      <c r="D246" s="53"/>
      <c r="E246" s="53"/>
      <c r="F246" s="53"/>
      <c r="G246" s="53"/>
      <c r="H246" s="53"/>
      <c r="I246" s="53"/>
      <c r="J246" s="50"/>
      <c r="K246" s="50"/>
      <c r="L246" s="50"/>
      <c r="M246" s="50"/>
      <c r="N246" s="50"/>
      <c r="O246" s="50"/>
      <c r="P246" s="50"/>
      <c r="Q246" s="50"/>
      <c r="R246" s="50"/>
      <c r="S246" s="50"/>
      <c r="T246" s="50"/>
      <c r="U246" s="52"/>
      <c r="V246" s="52"/>
      <c r="W246" s="52"/>
      <c r="X246" s="52"/>
      <c r="Y246" s="52"/>
      <c r="Z246" s="52"/>
      <c r="AA246" s="62"/>
      <c r="AB246" s="50"/>
      <c r="AC246" s="50"/>
    </row>
    <row r="247" spans="1:29" ht="15.75" customHeight="1" x14ac:dyDescent="0.6">
      <c r="A247" s="50"/>
      <c r="B247" s="50"/>
      <c r="C247" s="64"/>
      <c r="D247" s="53"/>
      <c r="E247" s="53"/>
      <c r="F247" s="53"/>
      <c r="G247" s="53"/>
      <c r="H247" s="53"/>
      <c r="I247" s="53"/>
      <c r="J247" s="50"/>
      <c r="K247" s="50"/>
      <c r="L247" s="50"/>
      <c r="M247" s="50"/>
      <c r="N247" s="50"/>
      <c r="O247" s="50"/>
      <c r="P247" s="50"/>
      <c r="Q247" s="50"/>
      <c r="R247" s="50"/>
      <c r="S247" s="50"/>
      <c r="T247" s="50"/>
      <c r="U247" s="52"/>
      <c r="V247" s="52"/>
      <c r="W247" s="52"/>
      <c r="X247" s="52"/>
      <c r="Y247" s="52"/>
      <c r="Z247" s="52"/>
      <c r="AA247" s="62"/>
      <c r="AB247" s="50"/>
      <c r="AC247" s="50"/>
    </row>
    <row r="248" spans="1:29" ht="15.75" customHeight="1" x14ac:dyDescent="0.6">
      <c r="A248" s="50"/>
      <c r="B248" s="50"/>
      <c r="C248" s="64"/>
      <c r="D248" s="53"/>
      <c r="E248" s="53"/>
      <c r="F248" s="53"/>
      <c r="G248" s="53"/>
      <c r="H248" s="53"/>
      <c r="I248" s="53"/>
      <c r="J248" s="50"/>
      <c r="K248" s="50"/>
      <c r="L248" s="50"/>
      <c r="M248" s="50"/>
      <c r="N248" s="50"/>
      <c r="O248" s="50"/>
      <c r="P248" s="50"/>
      <c r="Q248" s="50"/>
      <c r="R248" s="50"/>
      <c r="S248" s="50"/>
      <c r="T248" s="50"/>
      <c r="U248" s="52"/>
      <c r="V248" s="52"/>
      <c r="W248" s="52"/>
      <c r="X248" s="52"/>
      <c r="Y248" s="52"/>
      <c r="Z248" s="52"/>
      <c r="AA248" s="62"/>
      <c r="AB248" s="50"/>
      <c r="AC248" s="50"/>
    </row>
    <row r="249" spans="1:29" ht="15.75" customHeight="1" x14ac:dyDescent="0.6">
      <c r="A249" s="50"/>
      <c r="B249" s="50"/>
      <c r="C249" s="64"/>
      <c r="D249" s="53"/>
      <c r="E249" s="53"/>
      <c r="F249" s="53"/>
      <c r="G249" s="53"/>
      <c r="H249" s="53"/>
      <c r="I249" s="53"/>
      <c r="J249" s="50"/>
      <c r="K249" s="50"/>
      <c r="L249" s="50"/>
      <c r="M249" s="50"/>
      <c r="N249" s="50"/>
      <c r="O249" s="50"/>
      <c r="P249" s="50"/>
      <c r="Q249" s="50"/>
      <c r="R249" s="50"/>
      <c r="S249" s="50"/>
      <c r="T249" s="50"/>
      <c r="U249" s="52"/>
      <c r="V249" s="52"/>
      <c r="W249" s="52"/>
      <c r="X249" s="52"/>
      <c r="Y249" s="52"/>
      <c r="Z249" s="52"/>
      <c r="AA249" s="62"/>
      <c r="AB249" s="50"/>
      <c r="AC249" s="50"/>
    </row>
    <row r="250" spans="1:29" ht="15.75" customHeight="1" x14ac:dyDescent="0.6">
      <c r="A250" s="50"/>
      <c r="B250" s="50"/>
      <c r="C250" s="64"/>
      <c r="D250" s="53"/>
      <c r="E250" s="53"/>
      <c r="F250" s="53"/>
      <c r="G250" s="53"/>
      <c r="H250" s="53"/>
      <c r="I250" s="53"/>
      <c r="J250" s="50"/>
      <c r="K250" s="50"/>
      <c r="L250" s="50"/>
      <c r="M250" s="50"/>
      <c r="N250" s="50"/>
      <c r="O250" s="50"/>
      <c r="P250" s="50"/>
      <c r="Q250" s="50"/>
      <c r="R250" s="50"/>
      <c r="S250" s="50"/>
      <c r="T250" s="50"/>
      <c r="U250" s="52"/>
      <c r="V250" s="52"/>
      <c r="W250" s="52"/>
      <c r="X250" s="52"/>
      <c r="Y250" s="52"/>
      <c r="Z250" s="52"/>
      <c r="AA250" s="62"/>
      <c r="AB250" s="50"/>
      <c r="AC250" s="50"/>
    </row>
    <row r="251" spans="1:29" ht="15.75" customHeight="1" x14ac:dyDescent="0.6">
      <c r="A251" s="50"/>
      <c r="B251" s="50"/>
      <c r="C251" s="64"/>
      <c r="D251" s="53"/>
      <c r="E251" s="53"/>
      <c r="F251" s="53"/>
      <c r="G251" s="53"/>
      <c r="H251" s="53"/>
      <c r="I251" s="53"/>
      <c r="J251" s="50"/>
      <c r="K251" s="50"/>
      <c r="L251" s="50"/>
      <c r="M251" s="50"/>
      <c r="N251" s="50"/>
      <c r="O251" s="50"/>
      <c r="P251" s="50"/>
      <c r="Q251" s="50"/>
      <c r="R251" s="50"/>
      <c r="S251" s="50"/>
      <c r="T251" s="50"/>
      <c r="U251" s="52"/>
      <c r="V251" s="52"/>
      <c r="W251" s="52"/>
      <c r="X251" s="52"/>
      <c r="Y251" s="52"/>
      <c r="Z251" s="52"/>
      <c r="AA251" s="62"/>
      <c r="AB251" s="50"/>
      <c r="AC251" s="50"/>
    </row>
    <row r="252" spans="1:29" ht="15.75" customHeight="1" x14ac:dyDescent="0.6">
      <c r="A252" s="50"/>
      <c r="B252" s="50"/>
      <c r="C252" s="64"/>
      <c r="D252" s="53"/>
      <c r="E252" s="53"/>
      <c r="F252" s="53"/>
      <c r="G252" s="53"/>
      <c r="H252" s="53"/>
      <c r="I252" s="53"/>
      <c r="J252" s="50"/>
      <c r="K252" s="50"/>
      <c r="L252" s="50"/>
      <c r="M252" s="50"/>
      <c r="N252" s="50"/>
      <c r="O252" s="50"/>
      <c r="P252" s="50"/>
      <c r="Q252" s="50"/>
      <c r="R252" s="50"/>
      <c r="S252" s="50"/>
      <c r="T252" s="50"/>
      <c r="U252" s="52"/>
      <c r="V252" s="52"/>
      <c r="W252" s="52"/>
      <c r="X252" s="52"/>
      <c r="Y252" s="52"/>
      <c r="Z252" s="52"/>
      <c r="AA252" s="62"/>
      <c r="AB252" s="50"/>
      <c r="AC252" s="50"/>
    </row>
    <row r="253" spans="1:29" ht="15.75" customHeight="1" x14ac:dyDescent="0.6">
      <c r="A253" s="50"/>
      <c r="B253" s="50"/>
      <c r="C253" s="64"/>
      <c r="D253" s="53"/>
      <c r="E253" s="53"/>
      <c r="F253" s="53"/>
      <c r="G253" s="53"/>
      <c r="H253" s="53"/>
      <c r="I253" s="53"/>
      <c r="J253" s="50"/>
      <c r="K253" s="50"/>
      <c r="L253" s="50"/>
      <c r="M253" s="50"/>
      <c r="N253" s="50"/>
      <c r="O253" s="50"/>
      <c r="P253" s="50"/>
      <c r="Q253" s="50"/>
      <c r="R253" s="50"/>
      <c r="S253" s="50"/>
      <c r="T253" s="50"/>
      <c r="U253" s="52"/>
      <c r="V253" s="52"/>
      <c r="W253" s="52"/>
      <c r="X253" s="52"/>
      <c r="Y253" s="52"/>
      <c r="Z253" s="52"/>
      <c r="AA253" s="62"/>
      <c r="AB253" s="50"/>
      <c r="AC253" s="50"/>
    </row>
    <row r="254" spans="1:29" ht="15.75" customHeight="1" x14ac:dyDescent="0.6">
      <c r="A254" s="50"/>
      <c r="B254" s="50"/>
      <c r="C254" s="64"/>
      <c r="D254" s="53"/>
      <c r="E254" s="53"/>
      <c r="F254" s="53"/>
      <c r="G254" s="53"/>
      <c r="H254" s="53"/>
      <c r="I254" s="53"/>
      <c r="J254" s="50"/>
      <c r="K254" s="50"/>
      <c r="L254" s="50"/>
      <c r="M254" s="50"/>
      <c r="N254" s="50"/>
      <c r="O254" s="50"/>
      <c r="P254" s="50"/>
      <c r="Q254" s="50"/>
      <c r="R254" s="50"/>
      <c r="S254" s="50"/>
      <c r="T254" s="50"/>
      <c r="U254" s="52"/>
      <c r="V254" s="52"/>
      <c r="W254" s="52"/>
      <c r="X254" s="52"/>
      <c r="Y254" s="52"/>
      <c r="Z254" s="52"/>
      <c r="AA254" s="62"/>
      <c r="AB254" s="50"/>
      <c r="AC254" s="50"/>
    </row>
    <row r="255" spans="1:29" ht="15.75" customHeight="1" x14ac:dyDescent="0.6">
      <c r="A255" s="50"/>
      <c r="B255" s="50"/>
      <c r="C255" s="64"/>
      <c r="D255" s="53"/>
      <c r="E255" s="53"/>
      <c r="F255" s="53"/>
      <c r="G255" s="53"/>
      <c r="H255" s="53"/>
      <c r="I255" s="53"/>
      <c r="J255" s="50"/>
      <c r="K255" s="50"/>
      <c r="L255" s="50"/>
      <c r="M255" s="50"/>
      <c r="N255" s="50"/>
      <c r="O255" s="50"/>
      <c r="P255" s="50"/>
      <c r="Q255" s="50"/>
      <c r="R255" s="50"/>
      <c r="S255" s="50"/>
      <c r="T255" s="50"/>
      <c r="U255" s="52"/>
      <c r="V255" s="52"/>
      <c r="W255" s="52"/>
      <c r="X255" s="52"/>
      <c r="Y255" s="52"/>
      <c r="Z255" s="52"/>
      <c r="AA255" s="62"/>
      <c r="AB255" s="50"/>
      <c r="AC255" s="50"/>
    </row>
    <row r="256" spans="1:29" ht="15.75" customHeight="1" x14ac:dyDescent="0.6">
      <c r="A256" s="50"/>
      <c r="B256" s="50"/>
      <c r="C256" s="64"/>
      <c r="D256" s="53"/>
      <c r="E256" s="53"/>
      <c r="F256" s="53"/>
      <c r="G256" s="53"/>
      <c r="H256" s="53"/>
      <c r="I256" s="53"/>
      <c r="J256" s="50"/>
      <c r="K256" s="50"/>
      <c r="L256" s="50"/>
      <c r="M256" s="50"/>
      <c r="N256" s="50"/>
      <c r="O256" s="50"/>
      <c r="P256" s="50"/>
      <c r="Q256" s="50"/>
      <c r="R256" s="50"/>
      <c r="S256" s="50"/>
      <c r="T256" s="50"/>
      <c r="U256" s="52"/>
      <c r="V256" s="52"/>
      <c r="W256" s="52"/>
      <c r="X256" s="52"/>
      <c r="Y256" s="52"/>
      <c r="Z256" s="52"/>
      <c r="AA256" s="62"/>
      <c r="AB256" s="50"/>
      <c r="AC256" s="50"/>
    </row>
    <row r="257" spans="1:29" ht="15.75" customHeight="1" x14ac:dyDescent="0.6">
      <c r="A257" s="50"/>
      <c r="B257" s="50"/>
      <c r="C257" s="64"/>
      <c r="D257" s="53"/>
      <c r="E257" s="53"/>
      <c r="F257" s="53"/>
      <c r="G257" s="53"/>
      <c r="H257" s="53"/>
      <c r="I257" s="53"/>
      <c r="J257" s="50"/>
      <c r="K257" s="50"/>
      <c r="L257" s="50"/>
      <c r="M257" s="50"/>
      <c r="N257" s="50"/>
      <c r="O257" s="50"/>
      <c r="P257" s="50"/>
      <c r="Q257" s="50"/>
      <c r="R257" s="50"/>
      <c r="S257" s="50"/>
      <c r="T257" s="50"/>
      <c r="U257" s="52"/>
      <c r="V257" s="52"/>
      <c r="W257" s="52"/>
      <c r="X257" s="52"/>
      <c r="Y257" s="52"/>
      <c r="Z257" s="52"/>
      <c r="AA257" s="62"/>
      <c r="AB257" s="50"/>
      <c r="AC257" s="50"/>
    </row>
    <row r="258" spans="1:29" ht="15.75" customHeight="1" x14ac:dyDescent="0.6">
      <c r="A258" s="50"/>
      <c r="B258" s="50"/>
      <c r="C258" s="64"/>
      <c r="D258" s="53"/>
      <c r="E258" s="53"/>
      <c r="F258" s="53"/>
      <c r="G258" s="53"/>
      <c r="H258" s="53"/>
      <c r="I258" s="53"/>
      <c r="J258" s="50"/>
      <c r="K258" s="50"/>
      <c r="L258" s="50"/>
      <c r="M258" s="50"/>
      <c r="N258" s="50"/>
      <c r="O258" s="50"/>
      <c r="P258" s="50"/>
      <c r="Q258" s="50"/>
      <c r="R258" s="50"/>
      <c r="S258" s="50"/>
      <c r="T258" s="50"/>
      <c r="U258" s="52"/>
      <c r="V258" s="52"/>
      <c r="W258" s="52"/>
      <c r="X258" s="52"/>
      <c r="Y258" s="52"/>
      <c r="Z258" s="52"/>
      <c r="AA258" s="62"/>
      <c r="AB258" s="50"/>
      <c r="AC258" s="50"/>
    </row>
    <row r="259" spans="1:29" ht="15.75" customHeight="1" x14ac:dyDescent="0.6">
      <c r="A259" s="50"/>
      <c r="B259" s="50"/>
      <c r="C259" s="64"/>
      <c r="D259" s="53"/>
      <c r="E259" s="53"/>
      <c r="F259" s="53"/>
      <c r="G259" s="53"/>
      <c r="H259" s="53"/>
      <c r="I259" s="53"/>
      <c r="J259" s="50"/>
      <c r="K259" s="50"/>
      <c r="L259" s="50"/>
      <c r="M259" s="50"/>
      <c r="N259" s="50"/>
      <c r="O259" s="50"/>
      <c r="P259" s="50"/>
      <c r="Q259" s="50"/>
      <c r="R259" s="50"/>
      <c r="S259" s="50"/>
      <c r="T259" s="50"/>
      <c r="U259" s="52"/>
      <c r="V259" s="52"/>
      <c r="W259" s="52"/>
      <c r="X259" s="52"/>
      <c r="Y259" s="52"/>
      <c r="Z259" s="52"/>
      <c r="AA259" s="62"/>
      <c r="AB259" s="50"/>
      <c r="AC259" s="50"/>
    </row>
    <row r="260" spans="1:29" ht="15.75" customHeight="1" x14ac:dyDescent="0.6">
      <c r="A260" s="50"/>
      <c r="B260" s="50"/>
      <c r="C260" s="64"/>
      <c r="D260" s="53"/>
      <c r="E260" s="53"/>
      <c r="F260" s="53"/>
      <c r="G260" s="53"/>
      <c r="H260" s="53"/>
      <c r="I260" s="53"/>
      <c r="J260" s="50"/>
      <c r="K260" s="50"/>
      <c r="L260" s="50"/>
      <c r="M260" s="50"/>
      <c r="N260" s="50"/>
      <c r="O260" s="50"/>
      <c r="P260" s="50"/>
      <c r="Q260" s="50"/>
      <c r="R260" s="50"/>
      <c r="S260" s="50"/>
      <c r="T260" s="50"/>
      <c r="U260" s="52"/>
      <c r="V260" s="52"/>
      <c r="W260" s="52"/>
      <c r="X260" s="52"/>
      <c r="Y260" s="52"/>
      <c r="Z260" s="52"/>
      <c r="AA260" s="62"/>
      <c r="AB260" s="50"/>
      <c r="AC260" s="50"/>
    </row>
    <row r="261" spans="1:29" ht="15.75" customHeight="1" x14ac:dyDescent="0.6">
      <c r="A261" s="50"/>
      <c r="B261" s="50"/>
      <c r="C261" s="64"/>
      <c r="D261" s="53"/>
      <c r="E261" s="53"/>
      <c r="F261" s="53"/>
      <c r="G261" s="53"/>
      <c r="H261" s="53"/>
      <c r="I261" s="53"/>
      <c r="J261" s="50"/>
      <c r="K261" s="50"/>
      <c r="L261" s="50"/>
      <c r="M261" s="50"/>
      <c r="N261" s="50"/>
      <c r="O261" s="50"/>
      <c r="P261" s="50"/>
      <c r="Q261" s="50"/>
      <c r="R261" s="50"/>
      <c r="S261" s="50"/>
      <c r="T261" s="50"/>
      <c r="U261" s="52"/>
      <c r="V261" s="52"/>
      <c r="W261" s="52"/>
      <c r="X261" s="52"/>
      <c r="Y261" s="52"/>
      <c r="Z261" s="52"/>
      <c r="AA261" s="62"/>
      <c r="AB261" s="50"/>
      <c r="AC261" s="50"/>
    </row>
    <row r="262" spans="1:29" ht="15.75" customHeight="1" x14ac:dyDescent="0.6">
      <c r="A262" s="50"/>
      <c r="B262" s="50"/>
      <c r="C262" s="64"/>
      <c r="D262" s="53"/>
      <c r="E262" s="53"/>
      <c r="F262" s="53"/>
      <c r="G262" s="53"/>
      <c r="H262" s="53"/>
      <c r="I262" s="53"/>
      <c r="J262" s="50"/>
      <c r="K262" s="50"/>
      <c r="L262" s="50"/>
      <c r="M262" s="50"/>
      <c r="N262" s="50"/>
      <c r="O262" s="50"/>
      <c r="P262" s="50"/>
      <c r="Q262" s="50"/>
      <c r="R262" s="50"/>
      <c r="S262" s="50"/>
      <c r="T262" s="50"/>
      <c r="U262" s="52"/>
      <c r="V262" s="52"/>
      <c r="W262" s="52"/>
      <c r="X262" s="52"/>
      <c r="Y262" s="52"/>
      <c r="Z262" s="52"/>
      <c r="AA262" s="62"/>
      <c r="AB262" s="50"/>
      <c r="AC262" s="50"/>
    </row>
    <row r="263" spans="1:29" ht="15.75" customHeight="1" x14ac:dyDescent="0.6">
      <c r="A263" s="50"/>
      <c r="B263" s="50"/>
      <c r="C263" s="64"/>
      <c r="D263" s="53"/>
      <c r="E263" s="53"/>
      <c r="F263" s="53"/>
      <c r="G263" s="53"/>
      <c r="H263" s="53"/>
      <c r="I263" s="53"/>
      <c r="J263" s="50"/>
      <c r="K263" s="50"/>
      <c r="L263" s="50"/>
      <c r="M263" s="50"/>
      <c r="N263" s="50"/>
      <c r="O263" s="50"/>
      <c r="P263" s="50"/>
      <c r="Q263" s="50"/>
      <c r="R263" s="50"/>
      <c r="S263" s="50"/>
      <c r="T263" s="50"/>
      <c r="U263" s="52"/>
      <c r="V263" s="52"/>
      <c r="W263" s="52"/>
      <c r="X263" s="52"/>
      <c r="Y263" s="52"/>
      <c r="Z263" s="52"/>
      <c r="AA263" s="62"/>
      <c r="AB263" s="50"/>
      <c r="AC263" s="50"/>
    </row>
    <row r="264" spans="1:29" ht="15.75" customHeight="1" x14ac:dyDescent="0.6">
      <c r="A264" s="50"/>
      <c r="B264" s="50"/>
      <c r="C264" s="64"/>
      <c r="D264" s="53"/>
      <c r="E264" s="53"/>
      <c r="F264" s="53"/>
      <c r="G264" s="53"/>
      <c r="H264" s="53"/>
      <c r="I264" s="53"/>
      <c r="J264" s="50"/>
      <c r="K264" s="50"/>
      <c r="L264" s="50"/>
      <c r="M264" s="50"/>
      <c r="N264" s="50"/>
      <c r="O264" s="50"/>
      <c r="P264" s="50"/>
      <c r="Q264" s="50"/>
      <c r="R264" s="50"/>
      <c r="S264" s="50"/>
      <c r="T264" s="50"/>
      <c r="U264" s="52"/>
      <c r="V264" s="52"/>
      <c r="W264" s="52"/>
      <c r="X264" s="52"/>
      <c r="Y264" s="52"/>
      <c r="Z264" s="52"/>
      <c r="AA264" s="62"/>
      <c r="AB264" s="50"/>
      <c r="AC264" s="50"/>
    </row>
    <row r="265" spans="1:29" ht="15.75" customHeight="1" x14ac:dyDescent="0.6">
      <c r="A265" s="50"/>
      <c r="B265" s="50"/>
      <c r="C265" s="64"/>
      <c r="D265" s="53"/>
      <c r="E265" s="53"/>
      <c r="F265" s="53"/>
      <c r="G265" s="53"/>
      <c r="H265" s="53"/>
      <c r="I265" s="53"/>
      <c r="J265" s="50"/>
      <c r="K265" s="50"/>
      <c r="L265" s="50"/>
      <c r="M265" s="50"/>
      <c r="N265" s="50"/>
      <c r="O265" s="50"/>
      <c r="P265" s="50"/>
      <c r="Q265" s="50"/>
      <c r="R265" s="50"/>
      <c r="S265" s="50"/>
      <c r="T265" s="50"/>
      <c r="U265" s="52"/>
      <c r="V265" s="52"/>
      <c r="W265" s="52"/>
      <c r="X265" s="52"/>
      <c r="Y265" s="52"/>
      <c r="Z265" s="52"/>
      <c r="AA265" s="62"/>
      <c r="AB265" s="50"/>
      <c r="AC265" s="50"/>
    </row>
    <row r="266" spans="1:29" ht="15.75" customHeight="1" x14ac:dyDescent="0.6">
      <c r="A266" s="50"/>
      <c r="B266" s="50"/>
      <c r="C266" s="64"/>
      <c r="D266" s="53"/>
      <c r="E266" s="53"/>
      <c r="F266" s="53"/>
      <c r="G266" s="53"/>
      <c r="H266" s="53"/>
      <c r="I266" s="53"/>
      <c r="J266" s="50"/>
      <c r="K266" s="50"/>
      <c r="L266" s="50"/>
      <c r="M266" s="50"/>
      <c r="N266" s="50"/>
      <c r="O266" s="50"/>
      <c r="P266" s="50"/>
      <c r="Q266" s="50"/>
      <c r="R266" s="50"/>
      <c r="S266" s="50"/>
      <c r="T266" s="50"/>
      <c r="U266" s="52"/>
      <c r="V266" s="52"/>
      <c r="W266" s="52"/>
      <c r="X266" s="52"/>
      <c r="Y266" s="52"/>
      <c r="Z266" s="52"/>
      <c r="AA266" s="62"/>
      <c r="AB266" s="50"/>
      <c r="AC266" s="50"/>
    </row>
    <row r="267" spans="1:29" ht="15.75" customHeight="1" x14ac:dyDescent="0.6">
      <c r="A267" s="50"/>
      <c r="B267" s="50"/>
      <c r="C267" s="64"/>
      <c r="D267" s="53"/>
      <c r="E267" s="53"/>
      <c r="F267" s="53"/>
      <c r="G267" s="53"/>
      <c r="H267" s="53"/>
      <c r="I267" s="53"/>
      <c r="J267" s="50"/>
      <c r="K267" s="50"/>
      <c r="L267" s="50"/>
      <c r="M267" s="50"/>
      <c r="N267" s="50"/>
      <c r="O267" s="50"/>
      <c r="P267" s="50"/>
      <c r="Q267" s="50"/>
      <c r="R267" s="50"/>
      <c r="S267" s="50"/>
      <c r="T267" s="50"/>
      <c r="U267" s="52"/>
      <c r="V267" s="52"/>
      <c r="W267" s="52"/>
      <c r="X267" s="52"/>
      <c r="Y267" s="52"/>
      <c r="Z267" s="52"/>
      <c r="AA267" s="62"/>
      <c r="AB267" s="50"/>
      <c r="AC267" s="50"/>
    </row>
    <row r="268" spans="1:29" ht="15.75" customHeight="1" x14ac:dyDescent="0.6">
      <c r="A268" s="50"/>
      <c r="B268" s="50"/>
      <c r="C268" s="64"/>
      <c r="D268" s="53"/>
      <c r="E268" s="53"/>
      <c r="F268" s="53"/>
      <c r="G268" s="53"/>
      <c r="H268" s="53"/>
      <c r="I268" s="53"/>
      <c r="J268" s="50"/>
      <c r="K268" s="50"/>
      <c r="L268" s="50"/>
      <c r="M268" s="50"/>
      <c r="N268" s="50"/>
      <c r="O268" s="50"/>
      <c r="P268" s="50"/>
      <c r="Q268" s="50"/>
      <c r="R268" s="50"/>
      <c r="S268" s="50"/>
      <c r="T268" s="50"/>
      <c r="U268" s="52"/>
      <c r="V268" s="52"/>
      <c r="W268" s="52"/>
      <c r="X268" s="52"/>
      <c r="Y268" s="52"/>
      <c r="Z268" s="52"/>
      <c r="AA268" s="62"/>
      <c r="AB268" s="50"/>
      <c r="AC268" s="50"/>
    </row>
    <row r="269" spans="1:29" ht="15.75" customHeight="1" x14ac:dyDescent="0.6">
      <c r="A269" s="50"/>
      <c r="B269" s="50"/>
      <c r="C269" s="64"/>
      <c r="D269" s="53"/>
      <c r="E269" s="53"/>
      <c r="F269" s="53"/>
      <c r="G269" s="53"/>
      <c r="H269" s="53"/>
      <c r="I269" s="53"/>
      <c r="J269" s="50"/>
      <c r="K269" s="50"/>
      <c r="L269" s="50"/>
      <c r="M269" s="50"/>
      <c r="N269" s="50"/>
      <c r="O269" s="50"/>
      <c r="P269" s="50"/>
      <c r="Q269" s="50"/>
      <c r="R269" s="50"/>
      <c r="S269" s="50"/>
      <c r="T269" s="50"/>
      <c r="U269" s="52"/>
      <c r="V269" s="52"/>
      <c r="W269" s="52"/>
      <c r="X269" s="52"/>
      <c r="Y269" s="52"/>
      <c r="Z269" s="52"/>
      <c r="AA269" s="62"/>
      <c r="AB269" s="50"/>
      <c r="AC269" s="50"/>
    </row>
    <row r="270" spans="1:29" ht="15.75" customHeight="1" x14ac:dyDescent="0.6">
      <c r="A270" s="50"/>
      <c r="B270" s="50"/>
      <c r="C270" s="64"/>
      <c r="D270" s="53"/>
      <c r="E270" s="53"/>
      <c r="F270" s="53"/>
      <c r="G270" s="53"/>
      <c r="H270" s="53"/>
      <c r="I270" s="53"/>
      <c r="J270" s="50"/>
      <c r="K270" s="50"/>
      <c r="L270" s="50"/>
      <c r="M270" s="50"/>
      <c r="N270" s="50"/>
      <c r="O270" s="50"/>
      <c r="P270" s="50"/>
      <c r="Q270" s="50"/>
      <c r="R270" s="50"/>
      <c r="S270" s="50"/>
      <c r="T270" s="50"/>
      <c r="U270" s="52"/>
      <c r="V270" s="52"/>
      <c r="W270" s="52"/>
      <c r="X270" s="52"/>
      <c r="Y270" s="52"/>
      <c r="Z270" s="52"/>
      <c r="AA270" s="62"/>
      <c r="AB270" s="50"/>
      <c r="AC270" s="50"/>
    </row>
    <row r="271" spans="1:29" ht="15.75" customHeight="1" x14ac:dyDescent="0.6">
      <c r="A271" s="50"/>
      <c r="B271" s="50"/>
      <c r="C271" s="64"/>
      <c r="D271" s="53"/>
      <c r="E271" s="53"/>
      <c r="F271" s="53"/>
      <c r="G271" s="53"/>
      <c r="H271" s="53"/>
      <c r="I271" s="53"/>
      <c r="J271" s="50"/>
      <c r="K271" s="50"/>
      <c r="L271" s="50"/>
      <c r="M271" s="50"/>
      <c r="N271" s="50"/>
      <c r="O271" s="50"/>
      <c r="P271" s="50"/>
      <c r="Q271" s="50"/>
      <c r="R271" s="50"/>
      <c r="S271" s="50"/>
      <c r="T271" s="50"/>
      <c r="U271" s="52"/>
      <c r="V271" s="52"/>
      <c r="W271" s="52"/>
      <c r="X271" s="52"/>
      <c r="Y271" s="52"/>
      <c r="Z271" s="52"/>
      <c r="AA271" s="62"/>
      <c r="AB271" s="50"/>
      <c r="AC271" s="50"/>
    </row>
    <row r="272" spans="1:29" ht="15.75" customHeight="1" x14ac:dyDescent="0.6">
      <c r="A272" s="50"/>
      <c r="B272" s="50"/>
      <c r="C272" s="64"/>
      <c r="D272" s="53"/>
      <c r="E272" s="53"/>
      <c r="F272" s="53"/>
      <c r="G272" s="53"/>
      <c r="H272" s="53"/>
      <c r="I272" s="53"/>
      <c r="J272" s="50"/>
      <c r="K272" s="50"/>
      <c r="L272" s="50"/>
      <c r="M272" s="50"/>
      <c r="N272" s="50"/>
      <c r="O272" s="50"/>
      <c r="P272" s="50"/>
      <c r="Q272" s="50"/>
      <c r="R272" s="50"/>
      <c r="S272" s="50"/>
      <c r="T272" s="50"/>
      <c r="U272" s="52"/>
      <c r="V272" s="52"/>
      <c r="W272" s="52"/>
      <c r="X272" s="52"/>
      <c r="Y272" s="52"/>
      <c r="Z272" s="52"/>
      <c r="AA272" s="62"/>
      <c r="AB272" s="50"/>
      <c r="AC272" s="50"/>
    </row>
    <row r="273" spans="1:29" ht="15.75" customHeight="1" x14ac:dyDescent="0.6">
      <c r="A273" s="50"/>
      <c r="B273" s="50"/>
      <c r="C273" s="64"/>
      <c r="D273" s="53"/>
      <c r="E273" s="53"/>
      <c r="F273" s="53"/>
      <c r="G273" s="53"/>
      <c r="H273" s="53"/>
      <c r="I273" s="53"/>
      <c r="J273" s="50"/>
      <c r="K273" s="50"/>
      <c r="L273" s="50"/>
      <c r="M273" s="50"/>
      <c r="N273" s="50"/>
      <c r="O273" s="50"/>
      <c r="P273" s="50"/>
      <c r="Q273" s="50"/>
      <c r="R273" s="50"/>
      <c r="S273" s="50"/>
      <c r="T273" s="50"/>
      <c r="U273" s="52"/>
      <c r="V273" s="52"/>
      <c r="W273" s="52"/>
      <c r="X273" s="52"/>
      <c r="Y273" s="52"/>
      <c r="Z273" s="52"/>
      <c r="AA273" s="62"/>
      <c r="AB273" s="50"/>
      <c r="AC273" s="50"/>
    </row>
    <row r="274" spans="1:29" ht="15.75" customHeight="1" x14ac:dyDescent="0.6">
      <c r="A274" s="50"/>
      <c r="B274" s="50"/>
      <c r="C274" s="64"/>
      <c r="D274" s="53"/>
      <c r="E274" s="53"/>
      <c r="F274" s="53"/>
      <c r="G274" s="53"/>
      <c r="H274" s="53"/>
      <c r="I274" s="53"/>
      <c r="J274" s="50"/>
      <c r="K274" s="50"/>
      <c r="L274" s="50"/>
      <c r="M274" s="50"/>
      <c r="N274" s="50"/>
      <c r="O274" s="50"/>
      <c r="P274" s="50"/>
      <c r="Q274" s="50"/>
      <c r="R274" s="50"/>
      <c r="S274" s="50"/>
      <c r="T274" s="50"/>
      <c r="U274" s="52"/>
      <c r="V274" s="52"/>
      <c r="W274" s="52"/>
      <c r="X274" s="52"/>
      <c r="Y274" s="52"/>
      <c r="Z274" s="52"/>
      <c r="AA274" s="62"/>
      <c r="AB274" s="50"/>
      <c r="AC274" s="50"/>
    </row>
    <row r="275" spans="1:29" ht="15.75" customHeight="1" x14ac:dyDescent="0.6">
      <c r="A275" s="50"/>
      <c r="B275" s="50"/>
      <c r="C275" s="64"/>
      <c r="D275" s="53"/>
      <c r="E275" s="53"/>
      <c r="F275" s="53"/>
      <c r="G275" s="53"/>
      <c r="H275" s="53"/>
      <c r="I275" s="53"/>
      <c r="J275" s="50"/>
      <c r="K275" s="50"/>
      <c r="L275" s="50"/>
      <c r="M275" s="50"/>
      <c r="N275" s="50"/>
      <c r="O275" s="50"/>
      <c r="P275" s="50"/>
      <c r="Q275" s="50"/>
      <c r="R275" s="50"/>
      <c r="S275" s="50"/>
      <c r="T275" s="50"/>
      <c r="U275" s="52"/>
      <c r="V275" s="52"/>
      <c r="W275" s="52"/>
      <c r="X275" s="52"/>
      <c r="Y275" s="52"/>
      <c r="Z275" s="52"/>
      <c r="AA275" s="62"/>
      <c r="AB275" s="50"/>
      <c r="AC275" s="50"/>
    </row>
    <row r="276" spans="1:29" ht="15.75" customHeight="1" x14ac:dyDescent="0.6">
      <c r="A276" s="50"/>
      <c r="B276" s="50"/>
      <c r="C276" s="64"/>
      <c r="D276" s="53"/>
      <c r="E276" s="53"/>
      <c r="F276" s="53"/>
      <c r="G276" s="53"/>
      <c r="H276" s="53"/>
      <c r="I276" s="53"/>
      <c r="J276" s="50"/>
      <c r="K276" s="50"/>
      <c r="L276" s="50"/>
      <c r="M276" s="50"/>
      <c r="N276" s="50"/>
      <c r="O276" s="50"/>
      <c r="P276" s="50"/>
      <c r="Q276" s="50"/>
      <c r="R276" s="50"/>
      <c r="S276" s="50"/>
      <c r="T276" s="50"/>
      <c r="U276" s="52"/>
      <c r="V276" s="52"/>
      <c r="W276" s="52"/>
      <c r="X276" s="52"/>
      <c r="Y276" s="52"/>
      <c r="Z276" s="52"/>
      <c r="AA276" s="62"/>
      <c r="AB276" s="50"/>
      <c r="AC276" s="50"/>
    </row>
    <row r="277" spans="1:29" ht="15.75" customHeight="1" x14ac:dyDescent="0.6">
      <c r="A277" s="50"/>
      <c r="B277" s="50"/>
      <c r="C277" s="64"/>
      <c r="D277" s="53"/>
      <c r="E277" s="53"/>
      <c r="F277" s="53"/>
      <c r="G277" s="53"/>
      <c r="H277" s="53"/>
      <c r="I277" s="53"/>
      <c r="J277" s="50"/>
      <c r="K277" s="50"/>
      <c r="L277" s="50"/>
      <c r="M277" s="50"/>
      <c r="N277" s="50"/>
      <c r="O277" s="50"/>
      <c r="P277" s="50"/>
      <c r="Q277" s="50"/>
      <c r="R277" s="50"/>
      <c r="S277" s="50"/>
      <c r="T277" s="50"/>
      <c r="U277" s="52"/>
      <c r="V277" s="52"/>
      <c r="W277" s="52"/>
      <c r="X277" s="52"/>
      <c r="Y277" s="52"/>
      <c r="Z277" s="52"/>
      <c r="AA277" s="62"/>
      <c r="AB277" s="50"/>
      <c r="AC277" s="50"/>
    </row>
    <row r="278" spans="1:29" ht="15.75" customHeight="1" x14ac:dyDescent="0.6">
      <c r="A278" s="50"/>
      <c r="B278" s="50"/>
      <c r="C278" s="64"/>
      <c r="D278" s="53"/>
      <c r="E278" s="53"/>
      <c r="F278" s="53"/>
      <c r="G278" s="53"/>
      <c r="H278" s="53"/>
      <c r="I278" s="53"/>
      <c r="J278" s="50"/>
      <c r="K278" s="50"/>
      <c r="L278" s="50"/>
      <c r="M278" s="50"/>
      <c r="N278" s="50"/>
      <c r="O278" s="50"/>
      <c r="P278" s="50"/>
      <c r="Q278" s="50"/>
      <c r="R278" s="50"/>
      <c r="S278" s="50"/>
      <c r="T278" s="50"/>
      <c r="U278" s="52"/>
      <c r="V278" s="52"/>
      <c r="W278" s="52"/>
      <c r="X278" s="52"/>
      <c r="Y278" s="52"/>
      <c r="Z278" s="52"/>
      <c r="AA278" s="62"/>
      <c r="AB278" s="50"/>
      <c r="AC278" s="50"/>
    </row>
    <row r="279" spans="1:29" ht="15.75" customHeight="1" x14ac:dyDescent="0.6">
      <c r="A279" s="50"/>
      <c r="B279" s="50"/>
      <c r="C279" s="64"/>
      <c r="D279" s="53"/>
      <c r="E279" s="53"/>
      <c r="F279" s="53"/>
      <c r="G279" s="53"/>
      <c r="H279" s="53"/>
      <c r="I279" s="53"/>
      <c r="J279" s="50"/>
      <c r="K279" s="50"/>
      <c r="L279" s="50"/>
      <c r="M279" s="50"/>
      <c r="N279" s="50"/>
      <c r="O279" s="50"/>
      <c r="P279" s="50"/>
      <c r="Q279" s="50"/>
      <c r="R279" s="50"/>
      <c r="S279" s="50"/>
      <c r="T279" s="50"/>
      <c r="U279" s="52"/>
      <c r="V279" s="52"/>
      <c r="W279" s="52"/>
      <c r="X279" s="52"/>
      <c r="Y279" s="52"/>
      <c r="Z279" s="52"/>
      <c r="AA279" s="62"/>
      <c r="AB279" s="50"/>
      <c r="AC279" s="50"/>
    </row>
    <row r="280" spans="1:29" ht="15.75" customHeight="1" x14ac:dyDescent="0.6">
      <c r="A280" s="50"/>
      <c r="B280" s="50"/>
      <c r="C280" s="64"/>
      <c r="D280" s="53"/>
      <c r="E280" s="53"/>
      <c r="F280" s="53"/>
      <c r="G280" s="53"/>
      <c r="H280" s="53"/>
      <c r="I280" s="53"/>
      <c r="J280" s="50"/>
      <c r="K280" s="50"/>
      <c r="L280" s="50"/>
      <c r="M280" s="50"/>
      <c r="N280" s="50"/>
      <c r="O280" s="50"/>
      <c r="P280" s="50"/>
      <c r="Q280" s="50"/>
      <c r="R280" s="50"/>
      <c r="S280" s="50"/>
      <c r="T280" s="50"/>
      <c r="U280" s="52"/>
      <c r="V280" s="52"/>
      <c r="W280" s="52"/>
      <c r="X280" s="52"/>
      <c r="Y280" s="52"/>
      <c r="Z280" s="52"/>
      <c r="AA280" s="62"/>
      <c r="AB280" s="50"/>
      <c r="AC280" s="50"/>
    </row>
    <row r="281" spans="1:29" ht="15.75" customHeight="1" x14ac:dyDescent="0.6">
      <c r="A281" s="50"/>
      <c r="B281" s="50"/>
      <c r="C281" s="64"/>
      <c r="D281" s="53"/>
      <c r="E281" s="53"/>
      <c r="F281" s="53"/>
      <c r="G281" s="53"/>
      <c r="H281" s="53"/>
      <c r="I281" s="53"/>
      <c r="J281" s="50"/>
      <c r="K281" s="50"/>
      <c r="L281" s="50"/>
      <c r="M281" s="50"/>
      <c r="N281" s="50"/>
      <c r="O281" s="50"/>
      <c r="P281" s="50"/>
      <c r="Q281" s="50"/>
      <c r="R281" s="50"/>
      <c r="S281" s="50"/>
      <c r="T281" s="50"/>
      <c r="U281" s="52"/>
      <c r="V281" s="52"/>
      <c r="W281" s="52"/>
      <c r="X281" s="52"/>
      <c r="Y281" s="52"/>
      <c r="Z281" s="52"/>
      <c r="AA281" s="62"/>
      <c r="AB281" s="50"/>
      <c r="AC281" s="50"/>
    </row>
    <row r="282" spans="1:29" ht="15.75" customHeight="1" x14ac:dyDescent="0.6">
      <c r="A282" s="50"/>
      <c r="B282" s="50"/>
      <c r="C282" s="64"/>
      <c r="D282" s="53"/>
      <c r="E282" s="53"/>
      <c r="F282" s="53"/>
      <c r="G282" s="53"/>
      <c r="H282" s="53"/>
      <c r="I282" s="53"/>
      <c r="J282" s="50"/>
      <c r="K282" s="50"/>
      <c r="L282" s="50"/>
      <c r="M282" s="50"/>
      <c r="N282" s="50"/>
      <c r="O282" s="50"/>
      <c r="P282" s="50"/>
      <c r="Q282" s="50"/>
      <c r="R282" s="50"/>
      <c r="S282" s="50"/>
      <c r="T282" s="50"/>
      <c r="U282" s="52"/>
      <c r="V282" s="52"/>
      <c r="W282" s="52"/>
      <c r="X282" s="52"/>
      <c r="Y282" s="52"/>
      <c r="Z282" s="52"/>
      <c r="AA282" s="62"/>
      <c r="AB282" s="50"/>
      <c r="AC282" s="50"/>
    </row>
    <row r="283" spans="1:29" ht="15.75" customHeight="1" x14ac:dyDescent="0.6">
      <c r="A283" s="50"/>
      <c r="B283" s="50"/>
      <c r="C283" s="64"/>
      <c r="D283" s="53"/>
      <c r="E283" s="53"/>
      <c r="F283" s="53"/>
      <c r="G283" s="53"/>
      <c r="H283" s="53"/>
      <c r="I283" s="53"/>
      <c r="J283" s="50"/>
      <c r="K283" s="50"/>
      <c r="L283" s="50"/>
      <c r="M283" s="50"/>
      <c r="N283" s="50"/>
      <c r="O283" s="50"/>
      <c r="P283" s="50"/>
      <c r="Q283" s="50"/>
      <c r="R283" s="50"/>
      <c r="S283" s="50"/>
      <c r="T283" s="50"/>
      <c r="U283" s="52"/>
      <c r="V283" s="52"/>
      <c r="W283" s="52"/>
      <c r="X283" s="52"/>
      <c r="Y283" s="52"/>
      <c r="Z283" s="52"/>
      <c r="AA283" s="62"/>
      <c r="AB283" s="50"/>
      <c r="AC283" s="50"/>
    </row>
    <row r="284" spans="1:29" ht="15.75" customHeight="1" x14ac:dyDescent="0.6">
      <c r="A284" s="50"/>
      <c r="B284" s="50"/>
      <c r="C284" s="64"/>
      <c r="D284" s="53"/>
      <c r="E284" s="53"/>
      <c r="F284" s="53"/>
      <c r="G284" s="53"/>
      <c r="H284" s="53"/>
      <c r="I284" s="53"/>
      <c r="J284" s="50"/>
      <c r="K284" s="50"/>
      <c r="L284" s="50"/>
      <c r="M284" s="50"/>
      <c r="N284" s="50"/>
      <c r="O284" s="50"/>
      <c r="P284" s="50"/>
      <c r="Q284" s="50"/>
      <c r="R284" s="50"/>
      <c r="S284" s="50"/>
      <c r="T284" s="50"/>
      <c r="U284" s="52"/>
      <c r="V284" s="52"/>
      <c r="W284" s="52"/>
      <c r="X284" s="52"/>
      <c r="Y284" s="52"/>
      <c r="Z284" s="52"/>
      <c r="AA284" s="62"/>
      <c r="AB284" s="50"/>
      <c r="AC284" s="50"/>
    </row>
    <row r="285" spans="1:29" ht="15.75" customHeight="1" x14ac:dyDescent="0.6">
      <c r="A285" s="50"/>
      <c r="B285" s="50"/>
      <c r="C285" s="64"/>
      <c r="D285" s="53"/>
      <c r="E285" s="53"/>
      <c r="F285" s="53"/>
      <c r="G285" s="53"/>
      <c r="H285" s="53"/>
      <c r="I285" s="53"/>
      <c r="J285" s="50"/>
      <c r="K285" s="50"/>
      <c r="L285" s="50"/>
      <c r="M285" s="50"/>
      <c r="N285" s="50"/>
      <c r="O285" s="50"/>
      <c r="P285" s="50"/>
      <c r="Q285" s="50"/>
      <c r="R285" s="50"/>
      <c r="S285" s="50"/>
      <c r="T285" s="50"/>
      <c r="U285" s="52"/>
      <c r="V285" s="52"/>
      <c r="W285" s="52"/>
      <c r="X285" s="52"/>
      <c r="Y285" s="52"/>
      <c r="Z285" s="52"/>
      <c r="AA285" s="62"/>
      <c r="AB285" s="50"/>
      <c r="AC285" s="50"/>
    </row>
    <row r="286" spans="1:29" ht="15.75" customHeight="1" x14ac:dyDescent="0.6">
      <c r="A286" s="50"/>
      <c r="B286" s="50"/>
      <c r="C286" s="64"/>
      <c r="D286" s="53"/>
      <c r="E286" s="53"/>
      <c r="F286" s="53"/>
      <c r="G286" s="53"/>
      <c r="H286" s="53"/>
      <c r="I286" s="53"/>
      <c r="J286" s="50"/>
      <c r="K286" s="50"/>
      <c r="L286" s="50"/>
      <c r="M286" s="50"/>
      <c r="N286" s="50"/>
      <c r="O286" s="50"/>
      <c r="P286" s="50"/>
      <c r="Q286" s="50"/>
      <c r="R286" s="50"/>
      <c r="S286" s="50"/>
      <c r="T286" s="50"/>
      <c r="U286" s="52"/>
      <c r="V286" s="52"/>
      <c r="W286" s="52"/>
      <c r="X286" s="52"/>
      <c r="Y286" s="52"/>
      <c r="Z286" s="52"/>
      <c r="AA286" s="62"/>
      <c r="AB286" s="50"/>
      <c r="AC286" s="50"/>
    </row>
    <row r="287" spans="1:29" ht="15.75" customHeight="1" x14ac:dyDescent="0.6">
      <c r="A287" s="50"/>
      <c r="B287" s="50"/>
      <c r="C287" s="64"/>
      <c r="D287" s="53"/>
      <c r="E287" s="53"/>
      <c r="F287" s="53"/>
      <c r="G287" s="53"/>
      <c r="H287" s="53"/>
      <c r="I287" s="53"/>
      <c r="J287" s="50"/>
      <c r="K287" s="50"/>
      <c r="L287" s="50"/>
      <c r="M287" s="50"/>
      <c r="N287" s="50"/>
      <c r="O287" s="50"/>
      <c r="P287" s="50"/>
      <c r="Q287" s="50"/>
      <c r="R287" s="50"/>
      <c r="S287" s="50"/>
      <c r="T287" s="50"/>
      <c r="U287" s="52"/>
      <c r="V287" s="52"/>
      <c r="W287" s="52"/>
      <c r="X287" s="52"/>
      <c r="Y287" s="52"/>
      <c r="Z287" s="52"/>
      <c r="AA287" s="62"/>
      <c r="AB287" s="50"/>
      <c r="AC287" s="50"/>
    </row>
    <row r="288" spans="1:29" ht="15.75" customHeight="1" x14ac:dyDescent="0.6">
      <c r="A288" s="50"/>
      <c r="B288" s="50"/>
      <c r="C288" s="64"/>
      <c r="D288" s="53"/>
      <c r="E288" s="53"/>
      <c r="F288" s="53"/>
      <c r="G288" s="53"/>
      <c r="H288" s="53"/>
      <c r="I288" s="53"/>
      <c r="J288" s="50"/>
      <c r="K288" s="50"/>
      <c r="L288" s="50"/>
      <c r="M288" s="50"/>
      <c r="N288" s="50"/>
      <c r="O288" s="50"/>
      <c r="P288" s="50"/>
      <c r="Q288" s="50"/>
      <c r="R288" s="50"/>
      <c r="S288" s="50"/>
      <c r="T288" s="50"/>
      <c r="U288" s="52"/>
      <c r="V288" s="52"/>
      <c r="W288" s="52"/>
      <c r="X288" s="52"/>
      <c r="Y288" s="52"/>
      <c r="Z288" s="52"/>
      <c r="AA288" s="62"/>
      <c r="AB288" s="50"/>
      <c r="AC288" s="50"/>
    </row>
    <row r="289" spans="1:29" ht="15.75" customHeight="1" x14ac:dyDescent="0.6">
      <c r="A289" s="50"/>
      <c r="B289" s="50"/>
      <c r="C289" s="64"/>
      <c r="D289" s="53"/>
      <c r="E289" s="53"/>
      <c r="F289" s="53"/>
      <c r="G289" s="53"/>
      <c r="H289" s="53"/>
      <c r="I289" s="53"/>
      <c r="J289" s="50"/>
      <c r="K289" s="50"/>
      <c r="L289" s="50"/>
      <c r="M289" s="50"/>
      <c r="N289" s="50"/>
      <c r="O289" s="50"/>
      <c r="P289" s="50"/>
      <c r="Q289" s="50"/>
      <c r="R289" s="50"/>
      <c r="S289" s="50"/>
      <c r="T289" s="50"/>
      <c r="U289" s="52"/>
      <c r="V289" s="52"/>
      <c r="W289" s="52"/>
      <c r="X289" s="52"/>
      <c r="Y289" s="52"/>
      <c r="Z289" s="52"/>
      <c r="AA289" s="62"/>
      <c r="AB289" s="50"/>
      <c r="AC289" s="50"/>
    </row>
    <row r="290" spans="1:29" ht="15.75" customHeight="1" x14ac:dyDescent="0.6">
      <c r="A290" s="50"/>
      <c r="B290" s="50"/>
      <c r="C290" s="64"/>
      <c r="D290" s="53"/>
      <c r="E290" s="53"/>
      <c r="F290" s="53"/>
      <c r="G290" s="53"/>
      <c r="H290" s="53"/>
      <c r="I290" s="53"/>
      <c r="J290" s="50"/>
      <c r="K290" s="50"/>
      <c r="L290" s="50"/>
      <c r="M290" s="50"/>
      <c r="N290" s="50"/>
      <c r="O290" s="50"/>
      <c r="P290" s="50"/>
      <c r="Q290" s="50"/>
      <c r="R290" s="50"/>
      <c r="S290" s="50"/>
      <c r="T290" s="50"/>
      <c r="U290" s="52"/>
      <c r="V290" s="52"/>
      <c r="W290" s="52"/>
      <c r="X290" s="52"/>
      <c r="Y290" s="52"/>
      <c r="Z290" s="52"/>
      <c r="AA290" s="62"/>
      <c r="AB290" s="50"/>
      <c r="AC290" s="50"/>
    </row>
    <row r="291" spans="1:29" ht="15.75" customHeight="1" x14ac:dyDescent="0.6">
      <c r="A291" s="50"/>
      <c r="B291" s="50"/>
      <c r="C291" s="64"/>
      <c r="D291" s="53"/>
      <c r="E291" s="53"/>
      <c r="F291" s="53"/>
      <c r="G291" s="53"/>
      <c r="H291" s="53"/>
      <c r="I291" s="53"/>
      <c r="J291" s="50"/>
      <c r="K291" s="50"/>
      <c r="L291" s="50"/>
      <c r="M291" s="50"/>
      <c r="N291" s="50"/>
      <c r="O291" s="50"/>
      <c r="P291" s="50"/>
      <c r="Q291" s="50"/>
      <c r="R291" s="50"/>
      <c r="S291" s="50"/>
      <c r="T291" s="50"/>
      <c r="U291" s="52"/>
      <c r="V291" s="52"/>
      <c r="W291" s="52"/>
      <c r="X291" s="52"/>
      <c r="Y291" s="52"/>
      <c r="Z291" s="52"/>
      <c r="AA291" s="62"/>
      <c r="AB291" s="50"/>
      <c r="AC291" s="50"/>
    </row>
    <row r="292" spans="1:29" ht="15.75" customHeight="1" x14ac:dyDescent="0.6">
      <c r="A292" s="50"/>
      <c r="B292" s="50"/>
      <c r="C292" s="64"/>
      <c r="D292" s="53"/>
      <c r="E292" s="53"/>
      <c r="F292" s="53"/>
      <c r="G292" s="53"/>
      <c r="H292" s="53"/>
      <c r="I292" s="53"/>
      <c r="J292" s="50"/>
      <c r="K292" s="50"/>
      <c r="L292" s="50"/>
      <c r="M292" s="50"/>
      <c r="N292" s="50"/>
      <c r="O292" s="50"/>
      <c r="P292" s="50"/>
      <c r="Q292" s="50"/>
      <c r="R292" s="50"/>
      <c r="S292" s="50"/>
      <c r="T292" s="50"/>
      <c r="U292" s="52"/>
      <c r="V292" s="52"/>
      <c r="W292" s="52"/>
      <c r="X292" s="52"/>
      <c r="Y292" s="52"/>
      <c r="Z292" s="52"/>
      <c r="AA292" s="62"/>
      <c r="AB292" s="50"/>
      <c r="AC292" s="50"/>
    </row>
    <row r="293" spans="1:29" ht="15.75" customHeight="1" x14ac:dyDescent="0.6">
      <c r="A293" s="50"/>
      <c r="B293" s="50"/>
      <c r="C293" s="64"/>
      <c r="D293" s="53"/>
      <c r="E293" s="53"/>
      <c r="F293" s="53"/>
      <c r="G293" s="53"/>
      <c r="H293" s="53"/>
      <c r="I293" s="53"/>
      <c r="J293" s="50"/>
      <c r="K293" s="50"/>
      <c r="L293" s="50"/>
      <c r="M293" s="50"/>
      <c r="N293" s="50"/>
      <c r="O293" s="50"/>
      <c r="P293" s="50"/>
      <c r="Q293" s="50"/>
      <c r="R293" s="50"/>
      <c r="S293" s="50"/>
      <c r="T293" s="50"/>
      <c r="U293" s="52"/>
      <c r="V293" s="52"/>
      <c r="W293" s="52"/>
      <c r="X293" s="52"/>
      <c r="Y293" s="52"/>
      <c r="Z293" s="52"/>
      <c r="AA293" s="62"/>
      <c r="AB293" s="50"/>
      <c r="AC293" s="50"/>
    </row>
    <row r="294" spans="1:29" ht="15.75" customHeight="1" x14ac:dyDescent="0.6">
      <c r="A294" s="50"/>
      <c r="B294" s="50"/>
      <c r="C294" s="64"/>
      <c r="D294" s="53"/>
      <c r="E294" s="53"/>
      <c r="F294" s="53"/>
      <c r="G294" s="53"/>
      <c r="H294" s="53"/>
      <c r="I294" s="53"/>
      <c r="J294" s="50"/>
      <c r="K294" s="50"/>
      <c r="L294" s="50"/>
      <c r="M294" s="50"/>
      <c r="N294" s="50"/>
      <c r="O294" s="50"/>
      <c r="P294" s="50"/>
      <c r="Q294" s="50"/>
      <c r="R294" s="50"/>
      <c r="S294" s="50"/>
      <c r="T294" s="50"/>
      <c r="U294" s="52"/>
      <c r="V294" s="52"/>
      <c r="W294" s="52"/>
      <c r="X294" s="52"/>
      <c r="Y294" s="52"/>
      <c r="Z294" s="52"/>
      <c r="AA294" s="62"/>
      <c r="AB294" s="50"/>
      <c r="AC294" s="50"/>
    </row>
    <row r="295" spans="1:29" ht="15.75" customHeight="1" x14ac:dyDescent="0.6">
      <c r="A295" s="50"/>
      <c r="B295" s="50"/>
      <c r="C295" s="64"/>
      <c r="D295" s="53"/>
      <c r="E295" s="53"/>
      <c r="F295" s="53"/>
      <c r="G295" s="53"/>
      <c r="H295" s="53"/>
      <c r="I295" s="53"/>
      <c r="J295" s="50"/>
      <c r="K295" s="50"/>
      <c r="L295" s="50"/>
      <c r="M295" s="50"/>
      <c r="N295" s="50"/>
      <c r="O295" s="50"/>
      <c r="P295" s="50"/>
      <c r="Q295" s="50"/>
      <c r="R295" s="50"/>
      <c r="S295" s="50"/>
      <c r="T295" s="50"/>
      <c r="U295" s="52"/>
      <c r="V295" s="52"/>
      <c r="W295" s="52"/>
      <c r="X295" s="52"/>
      <c r="Y295" s="52"/>
      <c r="Z295" s="52"/>
      <c r="AA295" s="62"/>
      <c r="AB295" s="50"/>
      <c r="AC295" s="50"/>
    </row>
    <row r="296" spans="1:29" ht="15.75" customHeight="1" x14ac:dyDescent="0.6">
      <c r="A296" s="50"/>
      <c r="B296" s="50"/>
      <c r="C296" s="64"/>
      <c r="D296" s="53"/>
      <c r="E296" s="53"/>
      <c r="F296" s="53"/>
      <c r="G296" s="53"/>
      <c r="H296" s="53"/>
      <c r="I296" s="53"/>
      <c r="J296" s="50"/>
      <c r="K296" s="50"/>
      <c r="L296" s="50"/>
      <c r="M296" s="50"/>
      <c r="N296" s="50"/>
      <c r="O296" s="50"/>
      <c r="P296" s="50"/>
      <c r="Q296" s="50"/>
      <c r="R296" s="50"/>
      <c r="S296" s="50"/>
      <c r="T296" s="50"/>
      <c r="U296" s="52"/>
      <c r="V296" s="52"/>
      <c r="W296" s="52"/>
      <c r="X296" s="52"/>
      <c r="Y296" s="52"/>
      <c r="Z296" s="52"/>
      <c r="AA296" s="62"/>
      <c r="AB296" s="50"/>
      <c r="AC296" s="50"/>
    </row>
    <row r="297" spans="1:29" ht="15.75" customHeight="1" x14ac:dyDescent="0.6">
      <c r="A297" s="50"/>
      <c r="B297" s="50"/>
      <c r="C297" s="64"/>
      <c r="D297" s="53"/>
      <c r="E297" s="53"/>
      <c r="F297" s="53"/>
      <c r="G297" s="53"/>
      <c r="H297" s="53"/>
      <c r="I297" s="53"/>
      <c r="J297" s="50"/>
      <c r="K297" s="50"/>
      <c r="L297" s="50"/>
      <c r="M297" s="50"/>
      <c r="N297" s="50"/>
      <c r="O297" s="50"/>
      <c r="P297" s="50"/>
      <c r="Q297" s="50"/>
      <c r="R297" s="50"/>
      <c r="S297" s="50"/>
      <c r="T297" s="50"/>
      <c r="U297" s="52"/>
      <c r="V297" s="52"/>
      <c r="W297" s="52"/>
      <c r="X297" s="52"/>
      <c r="Y297" s="52"/>
      <c r="Z297" s="52"/>
      <c r="AA297" s="62"/>
      <c r="AB297" s="50"/>
      <c r="AC297" s="50"/>
    </row>
    <row r="298" spans="1:29" ht="15.75" customHeight="1" x14ac:dyDescent="0.6">
      <c r="A298" s="50"/>
      <c r="B298" s="50"/>
      <c r="C298" s="64"/>
      <c r="D298" s="53"/>
      <c r="E298" s="53"/>
      <c r="F298" s="53"/>
      <c r="G298" s="53"/>
      <c r="H298" s="53"/>
      <c r="I298" s="53"/>
      <c r="J298" s="50"/>
      <c r="K298" s="50"/>
      <c r="L298" s="50"/>
      <c r="M298" s="50"/>
      <c r="N298" s="50"/>
      <c r="O298" s="50"/>
      <c r="P298" s="50"/>
      <c r="Q298" s="50"/>
      <c r="R298" s="50"/>
      <c r="S298" s="50"/>
      <c r="T298" s="50"/>
      <c r="U298" s="52"/>
      <c r="V298" s="52"/>
      <c r="W298" s="52"/>
      <c r="X298" s="52"/>
      <c r="Y298" s="52"/>
      <c r="Z298" s="52"/>
      <c r="AA298" s="62"/>
      <c r="AB298" s="50"/>
      <c r="AC298" s="50"/>
    </row>
    <row r="299" spans="1:29" ht="15.75" customHeight="1" x14ac:dyDescent="0.6">
      <c r="A299" s="50"/>
      <c r="B299" s="50"/>
      <c r="C299" s="64"/>
      <c r="D299" s="53"/>
      <c r="E299" s="53"/>
      <c r="F299" s="53"/>
      <c r="G299" s="53"/>
      <c r="H299" s="53"/>
      <c r="I299" s="53"/>
      <c r="J299" s="50"/>
      <c r="K299" s="50"/>
      <c r="L299" s="50"/>
      <c r="M299" s="50"/>
      <c r="N299" s="50"/>
      <c r="O299" s="50"/>
      <c r="P299" s="50"/>
      <c r="Q299" s="50"/>
      <c r="R299" s="50"/>
      <c r="S299" s="50"/>
      <c r="T299" s="50"/>
      <c r="U299" s="52"/>
      <c r="V299" s="52"/>
      <c r="W299" s="52"/>
      <c r="X299" s="52"/>
      <c r="Y299" s="52"/>
      <c r="Z299" s="52"/>
      <c r="AA299" s="62"/>
      <c r="AB299" s="50"/>
      <c r="AC299" s="50"/>
    </row>
    <row r="300" spans="1:29" ht="15.75" customHeight="1" x14ac:dyDescent="0.6">
      <c r="A300" s="50"/>
      <c r="B300" s="50"/>
      <c r="C300" s="64"/>
      <c r="D300" s="53"/>
      <c r="E300" s="53"/>
      <c r="F300" s="53"/>
      <c r="G300" s="53"/>
      <c r="H300" s="53"/>
      <c r="I300" s="53"/>
      <c r="J300" s="50"/>
      <c r="K300" s="50"/>
      <c r="L300" s="50"/>
      <c r="M300" s="50"/>
      <c r="N300" s="50"/>
      <c r="O300" s="50"/>
      <c r="P300" s="50"/>
      <c r="Q300" s="50"/>
      <c r="R300" s="50"/>
      <c r="S300" s="50"/>
      <c r="T300" s="50"/>
      <c r="U300" s="52"/>
      <c r="V300" s="52"/>
      <c r="W300" s="52"/>
      <c r="X300" s="52"/>
      <c r="Y300" s="52"/>
      <c r="Z300" s="52"/>
      <c r="AA300" s="62"/>
      <c r="AB300" s="50"/>
      <c r="AC300" s="50"/>
    </row>
    <row r="301" spans="1:29" ht="15.75" customHeight="1" x14ac:dyDescent="0.6">
      <c r="A301" s="50"/>
      <c r="B301" s="50"/>
      <c r="C301" s="64"/>
      <c r="D301" s="53"/>
      <c r="E301" s="53"/>
      <c r="F301" s="53"/>
      <c r="G301" s="53"/>
      <c r="H301" s="53"/>
      <c r="I301" s="53"/>
      <c r="J301" s="50"/>
      <c r="K301" s="50"/>
      <c r="L301" s="50"/>
      <c r="M301" s="50"/>
      <c r="N301" s="50"/>
      <c r="O301" s="50"/>
      <c r="P301" s="50"/>
      <c r="Q301" s="50"/>
      <c r="R301" s="50"/>
      <c r="S301" s="50"/>
      <c r="T301" s="50"/>
      <c r="U301" s="52"/>
      <c r="V301" s="52"/>
      <c r="W301" s="52"/>
      <c r="X301" s="52"/>
      <c r="Y301" s="52"/>
      <c r="Z301" s="52"/>
      <c r="AA301" s="62"/>
      <c r="AB301" s="50"/>
      <c r="AC301" s="50"/>
    </row>
    <row r="302" spans="1:29" ht="15.75" customHeight="1" x14ac:dyDescent="0.6">
      <c r="A302" s="50"/>
      <c r="B302" s="50"/>
      <c r="C302" s="64"/>
      <c r="D302" s="53"/>
      <c r="E302" s="53"/>
      <c r="F302" s="53"/>
      <c r="G302" s="53"/>
      <c r="H302" s="53"/>
      <c r="I302" s="53"/>
      <c r="J302" s="50"/>
      <c r="K302" s="50"/>
      <c r="L302" s="50"/>
      <c r="M302" s="50"/>
      <c r="N302" s="50"/>
      <c r="O302" s="50"/>
      <c r="P302" s="50"/>
      <c r="Q302" s="50"/>
      <c r="R302" s="50"/>
      <c r="S302" s="50"/>
      <c r="T302" s="50"/>
      <c r="U302" s="52"/>
      <c r="V302" s="52"/>
      <c r="W302" s="52"/>
      <c r="X302" s="52"/>
      <c r="Y302" s="52"/>
      <c r="Z302" s="52"/>
      <c r="AA302" s="62"/>
      <c r="AB302" s="50"/>
      <c r="AC302" s="50"/>
    </row>
    <row r="303" spans="1:29" ht="15.75" customHeight="1" x14ac:dyDescent="0.6">
      <c r="A303" s="50"/>
      <c r="B303" s="50"/>
      <c r="C303" s="64"/>
      <c r="D303" s="53"/>
      <c r="E303" s="53"/>
      <c r="F303" s="53"/>
      <c r="G303" s="53"/>
      <c r="H303" s="53"/>
      <c r="I303" s="53"/>
      <c r="J303" s="50"/>
      <c r="K303" s="50"/>
      <c r="L303" s="50"/>
      <c r="M303" s="50"/>
      <c r="N303" s="50"/>
      <c r="O303" s="50"/>
      <c r="P303" s="50"/>
      <c r="Q303" s="50"/>
      <c r="R303" s="50"/>
      <c r="S303" s="50"/>
      <c r="T303" s="50"/>
      <c r="U303" s="52"/>
      <c r="V303" s="52"/>
      <c r="W303" s="52"/>
      <c r="X303" s="52"/>
      <c r="Y303" s="52"/>
      <c r="Z303" s="52"/>
      <c r="AA303" s="62"/>
      <c r="AB303" s="50"/>
      <c r="AC303" s="50"/>
    </row>
    <row r="304" spans="1:29" ht="15.75" customHeight="1" x14ac:dyDescent="0.6">
      <c r="A304" s="50"/>
      <c r="B304" s="50"/>
      <c r="C304" s="64"/>
      <c r="D304" s="53"/>
      <c r="E304" s="53"/>
      <c r="F304" s="53"/>
      <c r="G304" s="53"/>
      <c r="H304" s="53"/>
      <c r="I304" s="53"/>
      <c r="J304" s="50"/>
      <c r="K304" s="50"/>
      <c r="L304" s="50"/>
      <c r="M304" s="50"/>
      <c r="N304" s="50"/>
      <c r="O304" s="50"/>
      <c r="P304" s="50"/>
      <c r="Q304" s="50"/>
      <c r="R304" s="50"/>
      <c r="S304" s="50"/>
      <c r="T304" s="50"/>
      <c r="U304" s="52"/>
      <c r="V304" s="52"/>
      <c r="W304" s="52"/>
      <c r="X304" s="52"/>
      <c r="Y304" s="52"/>
      <c r="Z304" s="52"/>
      <c r="AA304" s="62"/>
      <c r="AB304" s="50"/>
      <c r="AC304" s="50"/>
    </row>
    <row r="305" spans="1:29" ht="15.75" customHeight="1" x14ac:dyDescent="0.6">
      <c r="A305" s="50"/>
      <c r="B305" s="50"/>
      <c r="C305" s="64"/>
      <c r="D305" s="53"/>
      <c r="E305" s="53"/>
      <c r="F305" s="53"/>
      <c r="G305" s="53"/>
      <c r="H305" s="53"/>
      <c r="I305" s="53"/>
      <c r="J305" s="50"/>
      <c r="K305" s="50"/>
      <c r="L305" s="50"/>
      <c r="M305" s="50"/>
      <c r="N305" s="50"/>
      <c r="O305" s="50"/>
      <c r="P305" s="50"/>
      <c r="Q305" s="50"/>
      <c r="R305" s="50"/>
      <c r="S305" s="50"/>
      <c r="T305" s="50"/>
      <c r="U305" s="52"/>
      <c r="V305" s="52"/>
      <c r="W305" s="52"/>
      <c r="X305" s="52"/>
      <c r="Y305" s="52"/>
      <c r="Z305" s="52"/>
      <c r="AA305" s="62"/>
      <c r="AB305" s="50"/>
      <c r="AC305" s="50"/>
    </row>
    <row r="306" spans="1:29" ht="15.75" customHeight="1" x14ac:dyDescent="0.6">
      <c r="A306" s="50"/>
      <c r="B306" s="50"/>
      <c r="C306" s="64"/>
      <c r="D306" s="53"/>
      <c r="E306" s="53"/>
      <c r="F306" s="53"/>
      <c r="G306" s="53"/>
      <c r="H306" s="53"/>
      <c r="I306" s="53"/>
      <c r="J306" s="50"/>
      <c r="K306" s="50"/>
      <c r="L306" s="50"/>
      <c r="M306" s="50"/>
      <c r="N306" s="50"/>
      <c r="O306" s="50"/>
      <c r="P306" s="50"/>
      <c r="Q306" s="50"/>
      <c r="R306" s="50"/>
      <c r="S306" s="50"/>
      <c r="T306" s="50"/>
      <c r="U306" s="52"/>
      <c r="V306" s="52"/>
      <c r="W306" s="52"/>
      <c r="X306" s="52"/>
      <c r="Y306" s="52"/>
      <c r="Z306" s="52"/>
      <c r="AA306" s="62"/>
      <c r="AB306" s="50"/>
      <c r="AC306" s="50"/>
    </row>
    <row r="307" spans="1:29" ht="15.75" customHeight="1" x14ac:dyDescent="0.6">
      <c r="A307" s="50"/>
      <c r="B307" s="50"/>
      <c r="C307" s="64"/>
      <c r="D307" s="53"/>
      <c r="E307" s="53"/>
      <c r="F307" s="53"/>
      <c r="G307" s="53"/>
      <c r="H307" s="53"/>
      <c r="I307" s="53"/>
      <c r="J307" s="50"/>
      <c r="K307" s="50"/>
      <c r="L307" s="50"/>
      <c r="M307" s="50"/>
      <c r="N307" s="50"/>
      <c r="O307" s="50"/>
      <c r="P307" s="50"/>
      <c r="Q307" s="50"/>
      <c r="R307" s="50"/>
      <c r="S307" s="50"/>
      <c r="T307" s="50"/>
      <c r="U307" s="52"/>
      <c r="V307" s="52"/>
      <c r="W307" s="52"/>
      <c r="X307" s="52"/>
      <c r="Y307" s="52"/>
      <c r="Z307" s="52"/>
      <c r="AA307" s="62"/>
      <c r="AB307" s="50"/>
      <c r="AC307" s="50"/>
    </row>
    <row r="308" spans="1:29" ht="15.75" customHeight="1" x14ac:dyDescent="0.6">
      <c r="A308" s="50"/>
      <c r="B308" s="50"/>
      <c r="C308" s="64"/>
      <c r="D308" s="53"/>
      <c r="E308" s="53"/>
      <c r="F308" s="53"/>
      <c r="G308" s="53"/>
      <c r="H308" s="53"/>
      <c r="I308" s="53"/>
      <c r="J308" s="50"/>
      <c r="K308" s="50"/>
      <c r="L308" s="50"/>
      <c r="M308" s="50"/>
      <c r="N308" s="50"/>
      <c r="O308" s="50"/>
      <c r="P308" s="50"/>
      <c r="Q308" s="50"/>
      <c r="R308" s="50"/>
      <c r="S308" s="50"/>
      <c r="T308" s="50"/>
      <c r="U308" s="52"/>
      <c r="V308" s="52"/>
      <c r="W308" s="52"/>
      <c r="X308" s="52"/>
      <c r="Y308" s="52"/>
      <c r="Z308" s="52"/>
      <c r="AA308" s="62"/>
      <c r="AB308" s="50"/>
      <c r="AC308" s="50"/>
    </row>
    <row r="309" spans="1:29" ht="15.75" customHeight="1" x14ac:dyDescent="0.6">
      <c r="A309" s="50"/>
      <c r="B309" s="50"/>
      <c r="C309" s="64"/>
      <c r="D309" s="53"/>
      <c r="E309" s="53"/>
      <c r="F309" s="53"/>
      <c r="G309" s="53"/>
      <c r="H309" s="53"/>
      <c r="I309" s="53"/>
      <c r="J309" s="50"/>
      <c r="K309" s="50"/>
      <c r="L309" s="50"/>
      <c r="M309" s="50"/>
      <c r="N309" s="50"/>
      <c r="O309" s="50"/>
      <c r="P309" s="50"/>
      <c r="Q309" s="50"/>
      <c r="R309" s="50"/>
      <c r="S309" s="50"/>
      <c r="T309" s="50"/>
      <c r="U309" s="52"/>
      <c r="V309" s="52"/>
      <c r="W309" s="52"/>
      <c r="X309" s="52"/>
      <c r="Y309" s="52"/>
      <c r="Z309" s="52"/>
      <c r="AA309" s="62"/>
      <c r="AB309" s="50"/>
      <c r="AC309" s="50"/>
    </row>
    <row r="310" spans="1:29" ht="15.75" customHeight="1" x14ac:dyDescent="0.6">
      <c r="A310" s="50"/>
      <c r="B310" s="50"/>
      <c r="C310" s="64"/>
      <c r="D310" s="53"/>
      <c r="E310" s="53"/>
      <c r="F310" s="53"/>
      <c r="G310" s="53"/>
      <c r="H310" s="53"/>
      <c r="I310" s="53"/>
      <c r="J310" s="50"/>
      <c r="K310" s="50"/>
      <c r="L310" s="50"/>
      <c r="M310" s="50"/>
      <c r="N310" s="50"/>
      <c r="O310" s="50"/>
      <c r="P310" s="50"/>
      <c r="Q310" s="50"/>
      <c r="R310" s="50"/>
      <c r="S310" s="50"/>
      <c r="T310" s="50"/>
      <c r="U310" s="52"/>
      <c r="V310" s="52"/>
      <c r="W310" s="52"/>
      <c r="X310" s="52"/>
      <c r="Y310" s="52"/>
      <c r="Z310" s="52"/>
      <c r="AA310" s="62"/>
      <c r="AB310" s="50"/>
      <c r="AC310" s="50"/>
    </row>
    <row r="311" spans="1:29" ht="15.75" customHeight="1" x14ac:dyDescent="0.6">
      <c r="A311" s="50"/>
      <c r="B311" s="50"/>
      <c r="C311" s="64"/>
      <c r="D311" s="53"/>
      <c r="E311" s="53"/>
      <c r="F311" s="53"/>
      <c r="G311" s="53"/>
      <c r="H311" s="53"/>
      <c r="I311" s="53"/>
      <c r="J311" s="50"/>
      <c r="K311" s="50"/>
      <c r="L311" s="50"/>
      <c r="M311" s="50"/>
      <c r="N311" s="50"/>
      <c r="O311" s="50"/>
      <c r="P311" s="50"/>
      <c r="Q311" s="50"/>
      <c r="R311" s="50"/>
      <c r="S311" s="50"/>
      <c r="T311" s="50"/>
      <c r="U311" s="52"/>
      <c r="V311" s="52"/>
      <c r="W311" s="52"/>
      <c r="X311" s="52"/>
      <c r="Y311" s="52"/>
      <c r="Z311" s="52"/>
      <c r="AA311" s="62"/>
      <c r="AB311" s="50"/>
      <c r="AC311" s="50"/>
    </row>
    <row r="312" spans="1:29" ht="15.75" customHeight="1" x14ac:dyDescent="0.6">
      <c r="A312" s="50"/>
      <c r="B312" s="50"/>
      <c r="C312" s="64"/>
      <c r="D312" s="53"/>
      <c r="E312" s="53"/>
      <c r="F312" s="53"/>
      <c r="G312" s="53"/>
      <c r="H312" s="53"/>
      <c r="I312" s="53"/>
      <c r="J312" s="50"/>
      <c r="K312" s="50"/>
      <c r="L312" s="50"/>
      <c r="M312" s="50"/>
      <c r="N312" s="50"/>
      <c r="O312" s="50"/>
      <c r="P312" s="50"/>
      <c r="Q312" s="50"/>
      <c r="R312" s="50"/>
      <c r="S312" s="50"/>
      <c r="T312" s="50"/>
      <c r="U312" s="52"/>
      <c r="V312" s="52"/>
      <c r="W312" s="52"/>
      <c r="X312" s="52"/>
      <c r="Y312" s="52"/>
      <c r="Z312" s="52"/>
      <c r="AA312" s="62"/>
      <c r="AB312" s="50"/>
      <c r="AC312" s="50"/>
    </row>
    <row r="313" spans="1:29" ht="15.75" customHeight="1" x14ac:dyDescent="0.6">
      <c r="A313" s="50"/>
      <c r="B313" s="50"/>
      <c r="C313" s="64"/>
      <c r="D313" s="53"/>
      <c r="E313" s="53"/>
      <c r="F313" s="53"/>
      <c r="G313" s="53"/>
      <c r="H313" s="53"/>
      <c r="I313" s="53"/>
      <c r="J313" s="50"/>
      <c r="K313" s="50"/>
      <c r="L313" s="50"/>
      <c r="M313" s="50"/>
      <c r="N313" s="50"/>
      <c r="O313" s="50"/>
      <c r="P313" s="50"/>
      <c r="Q313" s="50"/>
      <c r="R313" s="50"/>
      <c r="S313" s="50"/>
      <c r="T313" s="50"/>
      <c r="U313" s="52"/>
      <c r="V313" s="52"/>
      <c r="W313" s="52"/>
      <c r="X313" s="52"/>
      <c r="Y313" s="52"/>
      <c r="Z313" s="52"/>
      <c r="AA313" s="62"/>
      <c r="AB313" s="50"/>
      <c r="AC313" s="50"/>
    </row>
    <row r="314" spans="1:29" ht="15.75" customHeight="1" x14ac:dyDescent="0.6">
      <c r="A314" s="50"/>
      <c r="B314" s="50"/>
      <c r="C314" s="64"/>
      <c r="D314" s="53"/>
      <c r="E314" s="53"/>
      <c r="F314" s="53"/>
      <c r="G314" s="53"/>
      <c r="H314" s="53"/>
      <c r="I314" s="53"/>
      <c r="J314" s="50"/>
      <c r="K314" s="50"/>
      <c r="L314" s="50"/>
      <c r="M314" s="50"/>
      <c r="N314" s="50"/>
      <c r="O314" s="50"/>
      <c r="P314" s="50"/>
      <c r="Q314" s="50"/>
      <c r="R314" s="50"/>
      <c r="S314" s="50"/>
      <c r="T314" s="50"/>
      <c r="U314" s="52"/>
      <c r="V314" s="52"/>
      <c r="W314" s="52"/>
      <c r="X314" s="52"/>
      <c r="Y314" s="52"/>
      <c r="Z314" s="52"/>
      <c r="AA314" s="62"/>
      <c r="AB314" s="50"/>
      <c r="AC314" s="50"/>
    </row>
    <row r="315" spans="1:29" ht="15.75" customHeight="1" x14ac:dyDescent="0.6">
      <c r="A315" s="50"/>
      <c r="B315" s="50"/>
      <c r="C315" s="64"/>
      <c r="D315" s="53"/>
      <c r="E315" s="53"/>
      <c r="F315" s="53"/>
      <c r="G315" s="53"/>
      <c r="H315" s="53"/>
      <c r="I315" s="53"/>
      <c r="J315" s="50"/>
      <c r="K315" s="50"/>
      <c r="L315" s="50"/>
      <c r="M315" s="50"/>
      <c r="N315" s="50"/>
      <c r="O315" s="50"/>
      <c r="P315" s="50"/>
      <c r="Q315" s="50"/>
      <c r="R315" s="50"/>
      <c r="S315" s="50"/>
      <c r="T315" s="50"/>
      <c r="U315" s="52"/>
      <c r="V315" s="52"/>
      <c r="W315" s="52"/>
      <c r="X315" s="52"/>
      <c r="Y315" s="52"/>
      <c r="Z315" s="52"/>
      <c r="AA315" s="62"/>
      <c r="AB315" s="50"/>
      <c r="AC315" s="50"/>
    </row>
    <row r="316" spans="1:29" ht="15.75" customHeight="1" x14ac:dyDescent="0.6">
      <c r="A316" s="50"/>
      <c r="B316" s="50"/>
      <c r="C316" s="64"/>
      <c r="D316" s="53"/>
      <c r="E316" s="53"/>
      <c r="F316" s="53"/>
      <c r="G316" s="53"/>
      <c r="H316" s="53"/>
      <c r="I316" s="53"/>
      <c r="J316" s="50"/>
      <c r="K316" s="50"/>
      <c r="L316" s="50"/>
      <c r="M316" s="50"/>
      <c r="N316" s="50"/>
      <c r="O316" s="50"/>
      <c r="P316" s="50"/>
      <c r="Q316" s="50"/>
      <c r="R316" s="50"/>
      <c r="S316" s="50"/>
      <c r="T316" s="50"/>
      <c r="U316" s="52"/>
      <c r="V316" s="52"/>
      <c r="W316" s="52"/>
      <c r="X316" s="52"/>
      <c r="Y316" s="52"/>
      <c r="Z316" s="52"/>
      <c r="AA316" s="62"/>
      <c r="AB316" s="50"/>
      <c r="AC316" s="50"/>
    </row>
    <row r="317" spans="1:29" ht="15.75" customHeight="1" x14ac:dyDescent="0.6">
      <c r="A317" s="50"/>
      <c r="B317" s="50"/>
      <c r="C317" s="64"/>
      <c r="D317" s="53"/>
      <c r="E317" s="53"/>
      <c r="F317" s="53"/>
      <c r="G317" s="53"/>
      <c r="H317" s="53"/>
      <c r="I317" s="53"/>
      <c r="J317" s="50"/>
      <c r="K317" s="50"/>
      <c r="L317" s="50"/>
      <c r="M317" s="50"/>
      <c r="N317" s="50"/>
      <c r="O317" s="50"/>
      <c r="P317" s="50"/>
      <c r="Q317" s="50"/>
      <c r="R317" s="50"/>
      <c r="S317" s="50"/>
      <c r="T317" s="50"/>
      <c r="U317" s="52"/>
      <c r="V317" s="52"/>
      <c r="W317" s="52"/>
      <c r="X317" s="52"/>
      <c r="Y317" s="52"/>
      <c r="Z317" s="52"/>
      <c r="AA317" s="62"/>
      <c r="AB317" s="50"/>
      <c r="AC317" s="50"/>
    </row>
    <row r="318" spans="1:29" ht="15.75" customHeight="1" x14ac:dyDescent="0.6">
      <c r="A318" s="50"/>
      <c r="B318" s="50"/>
      <c r="C318" s="64"/>
      <c r="D318" s="53"/>
      <c r="E318" s="53"/>
      <c r="F318" s="53"/>
      <c r="G318" s="53"/>
      <c r="H318" s="53"/>
      <c r="I318" s="53"/>
      <c r="J318" s="50"/>
      <c r="K318" s="50"/>
      <c r="L318" s="50"/>
      <c r="M318" s="50"/>
      <c r="N318" s="50"/>
      <c r="O318" s="50"/>
      <c r="P318" s="50"/>
      <c r="Q318" s="50"/>
      <c r="R318" s="50"/>
      <c r="S318" s="50"/>
      <c r="T318" s="50"/>
      <c r="U318" s="52"/>
      <c r="V318" s="52"/>
      <c r="W318" s="52"/>
      <c r="X318" s="52"/>
      <c r="Y318" s="52"/>
      <c r="Z318" s="52"/>
      <c r="AA318" s="62"/>
      <c r="AB318" s="50"/>
      <c r="AC318" s="50"/>
    </row>
    <row r="319" spans="1:29" ht="15.75" customHeight="1" x14ac:dyDescent="0.6">
      <c r="A319" s="50"/>
      <c r="B319" s="50"/>
      <c r="C319" s="64"/>
      <c r="D319" s="53"/>
      <c r="E319" s="53"/>
      <c r="F319" s="53"/>
      <c r="G319" s="53"/>
      <c r="H319" s="53"/>
      <c r="I319" s="53"/>
      <c r="J319" s="50"/>
      <c r="K319" s="50"/>
      <c r="L319" s="50"/>
      <c r="M319" s="50"/>
      <c r="N319" s="50"/>
      <c r="O319" s="50"/>
      <c r="P319" s="50"/>
      <c r="Q319" s="50"/>
      <c r="R319" s="50"/>
      <c r="S319" s="50"/>
      <c r="T319" s="50"/>
      <c r="U319" s="52"/>
      <c r="V319" s="52"/>
      <c r="W319" s="52"/>
      <c r="X319" s="52"/>
      <c r="Y319" s="52"/>
      <c r="Z319" s="52"/>
      <c r="AA319" s="62"/>
      <c r="AB319" s="50"/>
      <c r="AC319" s="50"/>
    </row>
    <row r="320" spans="1:29" ht="15.75" customHeight="1" x14ac:dyDescent="0.6">
      <c r="A320" s="50"/>
      <c r="B320" s="50"/>
      <c r="C320" s="64"/>
      <c r="D320" s="53"/>
      <c r="E320" s="53"/>
      <c r="F320" s="53"/>
      <c r="G320" s="53"/>
      <c r="H320" s="53"/>
      <c r="I320" s="53"/>
      <c r="J320" s="50"/>
      <c r="K320" s="50"/>
      <c r="L320" s="50"/>
      <c r="M320" s="50"/>
      <c r="N320" s="50"/>
      <c r="O320" s="50"/>
      <c r="P320" s="50"/>
      <c r="Q320" s="50"/>
      <c r="R320" s="50"/>
      <c r="S320" s="50"/>
      <c r="T320" s="50"/>
      <c r="U320" s="52"/>
      <c r="V320" s="52"/>
      <c r="W320" s="52"/>
      <c r="X320" s="52"/>
      <c r="Y320" s="52"/>
      <c r="Z320" s="52"/>
      <c r="AA320" s="62"/>
      <c r="AB320" s="50"/>
      <c r="AC320" s="50"/>
    </row>
    <row r="321" spans="1:29" ht="15.75" customHeight="1" x14ac:dyDescent="0.6">
      <c r="A321" s="50"/>
      <c r="B321" s="50"/>
      <c r="C321" s="64"/>
      <c r="D321" s="53"/>
      <c r="E321" s="53"/>
      <c r="F321" s="53"/>
      <c r="G321" s="53"/>
      <c r="H321" s="53"/>
      <c r="I321" s="53"/>
      <c r="J321" s="50"/>
      <c r="K321" s="50"/>
      <c r="L321" s="50"/>
      <c r="M321" s="50"/>
      <c r="N321" s="50"/>
      <c r="O321" s="50"/>
      <c r="P321" s="50"/>
      <c r="Q321" s="50"/>
      <c r="R321" s="50"/>
      <c r="S321" s="50"/>
      <c r="T321" s="50"/>
      <c r="U321" s="52"/>
      <c r="V321" s="52"/>
      <c r="W321" s="52"/>
      <c r="X321" s="52"/>
      <c r="Y321" s="52"/>
      <c r="Z321" s="52"/>
      <c r="AA321" s="62"/>
      <c r="AB321" s="50"/>
      <c r="AC321" s="50"/>
    </row>
    <row r="322" spans="1:29" ht="15.75" customHeight="1" x14ac:dyDescent="0.6">
      <c r="A322" s="50"/>
      <c r="B322" s="50"/>
      <c r="C322" s="64"/>
      <c r="D322" s="53"/>
      <c r="E322" s="53"/>
      <c r="F322" s="53"/>
      <c r="G322" s="53"/>
      <c r="H322" s="53"/>
      <c r="I322" s="53"/>
      <c r="J322" s="50"/>
      <c r="K322" s="50"/>
      <c r="L322" s="50"/>
      <c r="M322" s="50"/>
      <c r="N322" s="50"/>
      <c r="O322" s="50"/>
      <c r="P322" s="50"/>
      <c r="Q322" s="50"/>
      <c r="R322" s="50"/>
      <c r="S322" s="50"/>
      <c r="T322" s="50"/>
      <c r="U322" s="52"/>
      <c r="V322" s="52"/>
      <c r="W322" s="52"/>
      <c r="X322" s="52"/>
      <c r="Y322" s="52"/>
      <c r="Z322" s="52"/>
      <c r="AA322" s="62"/>
      <c r="AB322" s="50"/>
      <c r="AC322" s="50"/>
    </row>
    <row r="323" spans="1:29" ht="15.75" customHeight="1" x14ac:dyDescent="0.6">
      <c r="A323" s="50"/>
      <c r="B323" s="50"/>
      <c r="C323" s="64"/>
      <c r="D323" s="53"/>
      <c r="E323" s="53"/>
      <c r="F323" s="53"/>
      <c r="G323" s="53"/>
      <c r="H323" s="53"/>
      <c r="I323" s="53"/>
      <c r="J323" s="50"/>
      <c r="K323" s="50"/>
      <c r="L323" s="50"/>
      <c r="M323" s="50"/>
      <c r="N323" s="50"/>
      <c r="O323" s="50"/>
      <c r="P323" s="50"/>
      <c r="Q323" s="50"/>
      <c r="R323" s="50"/>
      <c r="S323" s="50"/>
      <c r="T323" s="50"/>
      <c r="U323" s="52"/>
      <c r="V323" s="52"/>
      <c r="W323" s="52"/>
      <c r="X323" s="52"/>
      <c r="Y323" s="52"/>
      <c r="Z323" s="52"/>
      <c r="AA323" s="62"/>
      <c r="AB323" s="50"/>
      <c r="AC323" s="50"/>
    </row>
    <row r="324" spans="1:29" ht="15.75" customHeight="1" x14ac:dyDescent="0.6">
      <c r="A324" s="50"/>
      <c r="B324" s="50"/>
      <c r="C324" s="64"/>
      <c r="D324" s="53"/>
      <c r="E324" s="53"/>
      <c r="F324" s="53"/>
      <c r="G324" s="53"/>
      <c r="H324" s="53"/>
      <c r="I324" s="53"/>
      <c r="J324" s="50"/>
      <c r="K324" s="50"/>
      <c r="L324" s="50"/>
      <c r="M324" s="50"/>
      <c r="N324" s="50"/>
      <c r="O324" s="50"/>
      <c r="P324" s="50"/>
      <c r="Q324" s="50"/>
      <c r="R324" s="50"/>
      <c r="S324" s="50"/>
      <c r="T324" s="50"/>
      <c r="U324" s="52"/>
      <c r="V324" s="52"/>
      <c r="W324" s="52"/>
      <c r="X324" s="52"/>
      <c r="Y324" s="52"/>
      <c r="Z324" s="52"/>
      <c r="AA324" s="62"/>
      <c r="AB324" s="50"/>
      <c r="AC324" s="50"/>
    </row>
    <row r="325" spans="1:29" ht="15.75" customHeight="1" x14ac:dyDescent="0.6">
      <c r="A325" s="50"/>
      <c r="B325" s="50"/>
      <c r="C325" s="64"/>
      <c r="D325" s="53"/>
      <c r="E325" s="53"/>
      <c r="F325" s="53"/>
      <c r="G325" s="53"/>
      <c r="H325" s="53"/>
      <c r="I325" s="53"/>
      <c r="J325" s="50"/>
      <c r="K325" s="50"/>
      <c r="L325" s="50"/>
      <c r="M325" s="50"/>
      <c r="N325" s="50"/>
      <c r="O325" s="50"/>
      <c r="P325" s="50"/>
      <c r="Q325" s="50"/>
      <c r="R325" s="50"/>
      <c r="S325" s="50"/>
      <c r="T325" s="50"/>
      <c r="U325" s="52"/>
      <c r="V325" s="52"/>
      <c r="W325" s="52"/>
      <c r="X325" s="52"/>
      <c r="Y325" s="52"/>
      <c r="Z325" s="52"/>
      <c r="AA325" s="62"/>
      <c r="AB325" s="50"/>
      <c r="AC325" s="50"/>
    </row>
    <row r="326" spans="1:29" ht="15.75" customHeight="1" x14ac:dyDescent="0.6">
      <c r="A326" s="50"/>
      <c r="B326" s="50"/>
      <c r="C326" s="64"/>
      <c r="D326" s="53"/>
      <c r="E326" s="53"/>
      <c r="F326" s="53"/>
      <c r="G326" s="53"/>
      <c r="H326" s="53"/>
      <c r="I326" s="53"/>
      <c r="J326" s="50"/>
      <c r="K326" s="50"/>
      <c r="L326" s="50"/>
      <c r="M326" s="50"/>
      <c r="N326" s="50"/>
      <c r="O326" s="50"/>
      <c r="P326" s="50"/>
      <c r="Q326" s="50"/>
      <c r="R326" s="50"/>
      <c r="S326" s="50"/>
      <c r="T326" s="50"/>
      <c r="U326" s="52"/>
      <c r="V326" s="52"/>
      <c r="W326" s="52"/>
      <c r="X326" s="52"/>
      <c r="Y326" s="52"/>
      <c r="Z326" s="52"/>
      <c r="AA326" s="62"/>
      <c r="AB326" s="50"/>
      <c r="AC326" s="50"/>
    </row>
    <row r="327" spans="1:29" ht="15.75" customHeight="1" x14ac:dyDescent="0.6">
      <c r="A327" s="50"/>
      <c r="B327" s="50"/>
      <c r="C327" s="64"/>
      <c r="D327" s="53"/>
      <c r="E327" s="53"/>
      <c r="F327" s="53"/>
      <c r="G327" s="53"/>
      <c r="H327" s="53"/>
      <c r="I327" s="53"/>
      <c r="J327" s="50"/>
      <c r="K327" s="50"/>
      <c r="L327" s="50"/>
      <c r="M327" s="50"/>
      <c r="N327" s="50"/>
      <c r="O327" s="50"/>
      <c r="P327" s="50"/>
      <c r="Q327" s="50"/>
      <c r="R327" s="50"/>
      <c r="S327" s="50"/>
      <c r="T327" s="50"/>
      <c r="U327" s="52"/>
      <c r="V327" s="52"/>
      <c r="W327" s="52"/>
      <c r="X327" s="52"/>
      <c r="Y327" s="52"/>
      <c r="Z327" s="52"/>
      <c r="AA327" s="62"/>
      <c r="AB327" s="50"/>
      <c r="AC327" s="50"/>
    </row>
    <row r="328" spans="1:29" ht="15.75" customHeight="1" x14ac:dyDescent="0.6">
      <c r="A328" s="50"/>
      <c r="B328" s="50"/>
      <c r="C328" s="64"/>
      <c r="D328" s="53"/>
      <c r="E328" s="53"/>
      <c r="F328" s="53"/>
      <c r="G328" s="53"/>
      <c r="H328" s="53"/>
      <c r="I328" s="53"/>
      <c r="J328" s="50"/>
      <c r="K328" s="50"/>
      <c r="L328" s="50"/>
      <c r="M328" s="50"/>
      <c r="N328" s="50"/>
      <c r="O328" s="50"/>
      <c r="P328" s="50"/>
      <c r="Q328" s="50"/>
      <c r="R328" s="50"/>
      <c r="S328" s="50"/>
      <c r="T328" s="50"/>
      <c r="U328" s="52"/>
      <c r="V328" s="52"/>
      <c r="W328" s="52"/>
      <c r="X328" s="52"/>
      <c r="Y328" s="52"/>
      <c r="Z328" s="52"/>
      <c r="AA328" s="62"/>
      <c r="AB328" s="50"/>
      <c r="AC328" s="50"/>
    </row>
    <row r="329" spans="1:29" ht="15.75" customHeight="1" x14ac:dyDescent="0.6">
      <c r="A329" s="50"/>
      <c r="B329" s="50"/>
      <c r="C329" s="64"/>
      <c r="D329" s="53"/>
      <c r="E329" s="53"/>
      <c r="F329" s="53"/>
      <c r="G329" s="53"/>
      <c r="H329" s="53"/>
      <c r="I329" s="53"/>
      <c r="J329" s="50"/>
      <c r="K329" s="50"/>
      <c r="L329" s="50"/>
      <c r="M329" s="50"/>
      <c r="N329" s="50"/>
      <c r="O329" s="50"/>
      <c r="P329" s="50"/>
      <c r="Q329" s="50"/>
      <c r="R329" s="50"/>
      <c r="S329" s="50"/>
      <c r="T329" s="50"/>
      <c r="U329" s="52"/>
      <c r="V329" s="52"/>
      <c r="W329" s="52"/>
      <c r="X329" s="52"/>
      <c r="Y329" s="52"/>
      <c r="Z329" s="52"/>
      <c r="AA329" s="62"/>
      <c r="AB329" s="50"/>
      <c r="AC329" s="50"/>
    </row>
    <row r="330" spans="1:29" ht="15.75" customHeight="1" x14ac:dyDescent="0.6">
      <c r="A330" s="50"/>
      <c r="B330" s="50"/>
      <c r="C330" s="64"/>
      <c r="D330" s="53"/>
      <c r="E330" s="53"/>
      <c r="F330" s="53"/>
      <c r="G330" s="53"/>
      <c r="H330" s="53"/>
      <c r="I330" s="53"/>
      <c r="J330" s="50"/>
      <c r="K330" s="50"/>
      <c r="L330" s="50"/>
      <c r="M330" s="50"/>
      <c r="N330" s="50"/>
      <c r="O330" s="50"/>
      <c r="P330" s="50"/>
      <c r="Q330" s="50"/>
      <c r="R330" s="50"/>
      <c r="S330" s="50"/>
      <c r="T330" s="50"/>
      <c r="U330" s="52"/>
      <c r="V330" s="52"/>
      <c r="W330" s="52"/>
      <c r="X330" s="52"/>
      <c r="Y330" s="52"/>
      <c r="Z330" s="52"/>
      <c r="AA330" s="62"/>
      <c r="AB330" s="50"/>
      <c r="AC330" s="50"/>
    </row>
    <row r="331" spans="1:29" ht="15.75" customHeight="1" x14ac:dyDescent="0.6">
      <c r="A331" s="50"/>
      <c r="B331" s="50"/>
      <c r="C331" s="64"/>
      <c r="D331" s="53"/>
      <c r="E331" s="53"/>
      <c r="F331" s="53"/>
      <c r="G331" s="53"/>
      <c r="H331" s="53"/>
      <c r="I331" s="53"/>
      <c r="J331" s="50"/>
      <c r="K331" s="50"/>
      <c r="L331" s="50"/>
      <c r="M331" s="50"/>
      <c r="N331" s="50"/>
      <c r="O331" s="50"/>
      <c r="P331" s="50"/>
      <c r="Q331" s="50"/>
      <c r="R331" s="50"/>
      <c r="S331" s="50"/>
      <c r="T331" s="50"/>
      <c r="U331" s="52"/>
      <c r="V331" s="52"/>
      <c r="W331" s="52"/>
      <c r="X331" s="52"/>
      <c r="Y331" s="52"/>
      <c r="Z331" s="52"/>
      <c r="AA331" s="62"/>
      <c r="AB331" s="50"/>
      <c r="AC331" s="50"/>
    </row>
    <row r="332" spans="1:29" ht="15.75" customHeight="1" x14ac:dyDescent="0.6">
      <c r="A332" s="50"/>
      <c r="B332" s="50"/>
      <c r="C332" s="64"/>
      <c r="D332" s="53"/>
      <c r="E332" s="53"/>
      <c r="F332" s="53"/>
      <c r="G332" s="53"/>
      <c r="H332" s="53"/>
      <c r="I332" s="53"/>
      <c r="J332" s="50"/>
      <c r="K332" s="50"/>
      <c r="L332" s="50"/>
      <c r="M332" s="50"/>
      <c r="N332" s="50"/>
      <c r="O332" s="50"/>
      <c r="P332" s="50"/>
      <c r="Q332" s="50"/>
      <c r="R332" s="50"/>
      <c r="S332" s="50"/>
      <c r="T332" s="50"/>
      <c r="U332" s="52"/>
      <c r="V332" s="52"/>
      <c r="W332" s="52"/>
      <c r="X332" s="52"/>
      <c r="Y332" s="52"/>
      <c r="Z332" s="52"/>
      <c r="AA332" s="62"/>
      <c r="AB332" s="50"/>
      <c r="AC332" s="50"/>
    </row>
    <row r="333" spans="1:29" ht="15.75" customHeight="1" x14ac:dyDescent="0.6">
      <c r="A333" s="50"/>
      <c r="B333" s="50"/>
      <c r="C333" s="64"/>
      <c r="D333" s="53"/>
      <c r="E333" s="53"/>
      <c r="F333" s="53"/>
      <c r="G333" s="53"/>
      <c r="H333" s="53"/>
      <c r="I333" s="53"/>
      <c r="J333" s="50"/>
      <c r="K333" s="50"/>
      <c r="L333" s="50"/>
      <c r="M333" s="50"/>
      <c r="N333" s="50"/>
      <c r="O333" s="50"/>
      <c r="P333" s="50"/>
      <c r="Q333" s="50"/>
      <c r="R333" s="50"/>
      <c r="S333" s="50"/>
      <c r="T333" s="50"/>
      <c r="U333" s="52"/>
      <c r="V333" s="52"/>
      <c r="W333" s="52"/>
      <c r="X333" s="52"/>
      <c r="Y333" s="52"/>
      <c r="Z333" s="52"/>
      <c r="AA333" s="62"/>
      <c r="AB333" s="50"/>
      <c r="AC333" s="50"/>
    </row>
    <row r="334" spans="1:29" ht="15.75" customHeight="1" x14ac:dyDescent="0.6">
      <c r="A334" s="50"/>
      <c r="B334" s="50"/>
      <c r="C334" s="64"/>
      <c r="D334" s="53"/>
      <c r="E334" s="53"/>
      <c r="F334" s="53"/>
      <c r="G334" s="53"/>
      <c r="H334" s="53"/>
      <c r="I334" s="53"/>
      <c r="J334" s="50"/>
      <c r="K334" s="50"/>
      <c r="L334" s="50"/>
      <c r="M334" s="50"/>
      <c r="N334" s="50"/>
      <c r="O334" s="50"/>
      <c r="P334" s="50"/>
      <c r="Q334" s="50"/>
      <c r="R334" s="50"/>
      <c r="S334" s="50"/>
      <c r="T334" s="50"/>
      <c r="U334" s="52"/>
      <c r="V334" s="52"/>
      <c r="W334" s="52"/>
      <c r="X334" s="52"/>
      <c r="Y334" s="52"/>
      <c r="Z334" s="52"/>
      <c r="AA334" s="62"/>
      <c r="AB334" s="50"/>
      <c r="AC334" s="50"/>
    </row>
    <row r="335" spans="1:29" ht="15.75" customHeight="1" x14ac:dyDescent="0.6">
      <c r="A335" s="50"/>
      <c r="B335" s="50"/>
      <c r="C335" s="64"/>
      <c r="D335" s="53"/>
      <c r="E335" s="53"/>
      <c r="F335" s="53"/>
      <c r="G335" s="53"/>
      <c r="H335" s="53"/>
      <c r="I335" s="53"/>
      <c r="J335" s="50"/>
      <c r="K335" s="50"/>
      <c r="L335" s="50"/>
      <c r="M335" s="50"/>
      <c r="N335" s="50"/>
      <c r="O335" s="50"/>
      <c r="P335" s="50"/>
      <c r="Q335" s="50"/>
      <c r="R335" s="50"/>
      <c r="S335" s="50"/>
      <c r="T335" s="50"/>
      <c r="U335" s="52"/>
      <c r="V335" s="52"/>
      <c r="W335" s="52"/>
      <c r="X335" s="52"/>
      <c r="Y335" s="52"/>
      <c r="Z335" s="52"/>
      <c r="AA335" s="62"/>
      <c r="AB335" s="50"/>
      <c r="AC335" s="50"/>
    </row>
    <row r="336" spans="1:29" ht="15.75" customHeight="1" x14ac:dyDescent="0.6">
      <c r="A336" s="50"/>
      <c r="B336" s="50"/>
      <c r="C336" s="64"/>
      <c r="D336" s="53"/>
      <c r="E336" s="53"/>
      <c r="F336" s="53"/>
      <c r="G336" s="53"/>
      <c r="H336" s="53"/>
      <c r="I336" s="53"/>
      <c r="J336" s="50"/>
      <c r="K336" s="50"/>
      <c r="L336" s="50"/>
      <c r="M336" s="50"/>
      <c r="N336" s="50"/>
      <c r="O336" s="50"/>
      <c r="P336" s="50"/>
      <c r="Q336" s="50"/>
      <c r="R336" s="50"/>
      <c r="S336" s="50"/>
      <c r="T336" s="50"/>
      <c r="U336" s="52"/>
      <c r="V336" s="52"/>
      <c r="W336" s="52"/>
      <c r="X336" s="52"/>
      <c r="Y336" s="52"/>
      <c r="Z336" s="52"/>
      <c r="AA336" s="62"/>
      <c r="AB336" s="50"/>
      <c r="AC336" s="50"/>
    </row>
    <row r="337" spans="1:29" ht="15.75" customHeight="1" x14ac:dyDescent="0.6">
      <c r="A337" s="50"/>
      <c r="B337" s="50"/>
      <c r="C337" s="64"/>
      <c r="D337" s="53"/>
      <c r="E337" s="53"/>
      <c r="F337" s="53"/>
      <c r="G337" s="53"/>
      <c r="H337" s="53"/>
      <c r="I337" s="53"/>
      <c r="J337" s="50"/>
      <c r="K337" s="50"/>
      <c r="L337" s="50"/>
      <c r="M337" s="50"/>
      <c r="N337" s="50"/>
      <c r="O337" s="50"/>
      <c r="P337" s="50"/>
      <c r="Q337" s="50"/>
      <c r="R337" s="50"/>
      <c r="S337" s="50"/>
      <c r="T337" s="50"/>
      <c r="U337" s="52"/>
      <c r="V337" s="52"/>
      <c r="W337" s="52"/>
      <c r="X337" s="52"/>
      <c r="Y337" s="52"/>
      <c r="Z337" s="52"/>
      <c r="AA337" s="62"/>
      <c r="AB337" s="50"/>
      <c r="AC337" s="50"/>
    </row>
    <row r="338" spans="1:29" ht="15.75" customHeight="1" x14ac:dyDescent="0.6">
      <c r="A338" s="50"/>
      <c r="B338" s="50"/>
      <c r="C338" s="64"/>
      <c r="D338" s="53"/>
      <c r="E338" s="53"/>
      <c r="F338" s="53"/>
      <c r="G338" s="53"/>
      <c r="H338" s="53"/>
      <c r="I338" s="53"/>
      <c r="J338" s="50"/>
      <c r="K338" s="50"/>
      <c r="L338" s="50"/>
      <c r="M338" s="50"/>
      <c r="N338" s="50"/>
      <c r="O338" s="50"/>
      <c r="P338" s="50"/>
      <c r="Q338" s="50"/>
      <c r="R338" s="50"/>
      <c r="S338" s="50"/>
      <c r="T338" s="50"/>
      <c r="U338" s="52"/>
      <c r="V338" s="52"/>
      <c r="W338" s="52"/>
      <c r="X338" s="52"/>
      <c r="Y338" s="52"/>
      <c r="Z338" s="52"/>
      <c r="AA338" s="62"/>
      <c r="AB338" s="50"/>
      <c r="AC338" s="50"/>
    </row>
    <row r="339" spans="1:29" ht="15.75" customHeight="1" x14ac:dyDescent="0.6">
      <c r="A339" s="50"/>
      <c r="B339" s="50"/>
      <c r="C339" s="64"/>
      <c r="D339" s="53"/>
      <c r="E339" s="53"/>
      <c r="F339" s="53"/>
      <c r="G339" s="53"/>
      <c r="H339" s="53"/>
      <c r="I339" s="53"/>
      <c r="J339" s="50"/>
      <c r="K339" s="50"/>
      <c r="L339" s="50"/>
      <c r="M339" s="50"/>
      <c r="N339" s="50"/>
      <c r="O339" s="50"/>
      <c r="P339" s="50"/>
      <c r="Q339" s="50"/>
      <c r="R339" s="50"/>
      <c r="S339" s="50"/>
      <c r="T339" s="50"/>
      <c r="U339" s="52"/>
      <c r="V339" s="52"/>
      <c r="W339" s="52"/>
      <c r="X339" s="52"/>
      <c r="Y339" s="52"/>
      <c r="Z339" s="52"/>
      <c r="AA339" s="62"/>
      <c r="AB339" s="50"/>
      <c r="AC339" s="50"/>
    </row>
    <row r="340" spans="1:29" ht="15.75" customHeight="1" x14ac:dyDescent="0.6">
      <c r="A340" s="50"/>
      <c r="B340" s="50"/>
      <c r="C340" s="64"/>
      <c r="D340" s="53"/>
      <c r="E340" s="53"/>
      <c r="F340" s="53"/>
      <c r="G340" s="53"/>
      <c r="H340" s="53"/>
      <c r="I340" s="53"/>
      <c r="J340" s="50"/>
      <c r="K340" s="50"/>
      <c r="L340" s="50"/>
      <c r="M340" s="50"/>
      <c r="N340" s="50"/>
      <c r="O340" s="50"/>
      <c r="P340" s="50"/>
      <c r="Q340" s="50"/>
      <c r="R340" s="50"/>
      <c r="S340" s="50"/>
      <c r="T340" s="50"/>
      <c r="U340" s="52"/>
      <c r="V340" s="52"/>
      <c r="W340" s="52"/>
      <c r="X340" s="52"/>
      <c r="Y340" s="52"/>
      <c r="Z340" s="52"/>
      <c r="AA340" s="62"/>
      <c r="AB340" s="50"/>
      <c r="AC340" s="50"/>
    </row>
    <row r="341" spans="1:29" ht="15.75" customHeight="1" x14ac:dyDescent="0.6">
      <c r="A341" s="50"/>
      <c r="B341" s="50"/>
      <c r="C341" s="64"/>
      <c r="D341" s="53"/>
      <c r="E341" s="53"/>
      <c r="F341" s="53"/>
      <c r="G341" s="53"/>
      <c r="H341" s="53"/>
      <c r="I341" s="53"/>
      <c r="J341" s="50"/>
      <c r="K341" s="50"/>
      <c r="L341" s="50"/>
      <c r="M341" s="50"/>
      <c r="N341" s="50"/>
      <c r="O341" s="50"/>
      <c r="P341" s="50"/>
      <c r="Q341" s="50"/>
      <c r="R341" s="50"/>
      <c r="S341" s="50"/>
      <c r="T341" s="50"/>
      <c r="U341" s="52"/>
      <c r="V341" s="52"/>
      <c r="W341" s="52"/>
      <c r="X341" s="52"/>
      <c r="Y341" s="52"/>
      <c r="Z341" s="52"/>
      <c r="AA341" s="62"/>
      <c r="AB341" s="50"/>
      <c r="AC341" s="50"/>
    </row>
    <row r="342" spans="1:29" ht="15.75" customHeight="1" x14ac:dyDescent="0.6">
      <c r="A342" s="50"/>
      <c r="B342" s="50"/>
      <c r="C342" s="64"/>
      <c r="D342" s="53"/>
      <c r="E342" s="53"/>
      <c r="F342" s="53"/>
      <c r="G342" s="53"/>
      <c r="H342" s="53"/>
      <c r="I342" s="53"/>
      <c r="J342" s="50"/>
      <c r="K342" s="50"/>
      <c r="L342" s="50"/>
      <c r="M342" s="50"/>
      <c r="N342" s="50"/>
      <c r="O342" s="50"/>
      <c r="P342" s="50"/>
      <c r="Q342" s="50"/>
      <c r="R342" s="50"/>
      <c r="S342" s="50"/>
      <c r="T342" s="50"/>
      <c r="U342" s="52"/>
      <c r="V342" s="52"/>
      <c r="W342" s="52"/>
      <c r="X342" s="52"/>
      <c r="Y342" s="52"/>
      <c r="Z342" s="52"/>
      <c r="AA342" s="62"/>
      <c r="AB342" s="50"/>
      <c r="AC342" s="50"/>
    </row>
    <row r="343" spans="1:29" ht="15.75" customHeight="1" x14ac:dyDescent="0.6">
      <c r="A343" s="50"/>
      <c r="B343" s="50"/>
      <c r="C343" s="64"/>
      <c r="D343" s="53"/>
      <c r="E343" s="53"/>
      <c r="F343" s="53"/>
      <c r="G343" s="53"/>
      <c r="H343" s="53"/>
      <c r="I343" s="53"/>
      <c r="J343" s="50"/>
      <c r="K343" s="50"/>
      <c r="L343" s="50"/>
      <c r="M343" s="50"/>
      <c r="N343" s="50"/>
      <c r="O343" s="50"/>
      <c r="P343" s="50"/>
      <c r="Q343" s="50"/>
      <c r="R343" s="50"/>
      <c r="S343" s="50"/>
      <c r="T343" s="50"/>
      <c r="U343" s="52"/>
      <c r="V343" s="52"/>
      <c r="W343" s="52"/>
      <c r="X343" s="52"/>
      <c r="Y343" s="52"/>
      <c r="Z343" s="52"/>
      <c r="AA343" s="62"/>
      <c r="AB343" s="50"/>
      <c r="AC343" s="50"/>
    </row>
    <row r="344" spans="1:29" ht="15.75" customHeight="1" x14ac:dyDescent="0.6">
      <c r="A344" s="50"/>
      <c r="B344" s="50"/>
      <c r="C344" s="64"/>
      <c r="D344" s="53"/>
      <c r="E344" s="53"/>
      <c r="F344" s="53"/>
      <c r="G344" s="53"/>
      <c r="H344" s="53"/>
      <c r="I344" s="53"/>
      <c r="J344" s="50"/>
      <c r="K344" s="50"/>
      <c r="L344" s="50"/>
      <c r="M344" s="50"/>
      <c r="N344" s="50"/>
      <c r="O344" s="50"/>
      <c r="P344" s="50"/>
      <c r="Q344" s="50"/>
      <c r="R344" s="50"/>
      <c r="S344" s="50"/>
      <c r="T344" s="50"/>
      <c r="U344" s="52"/>
      <c r="V344" s="52"/>
      <c r="W344" s="52"/>
      <c r="X344" s="52"/>
      <c r="Y344" s="52"/>
      <c r="Z344" s="52"/>
      <c r="AA344" s="62"/>
      <c r="AB344" s="50"/>
      <c r="AC344" s="50"/>
    </row>
    <row r="345" spans="1:29" ht="15.75" customHeight="1" x14ac:dyDescent="0.6">
      <c r="A345" s="50"/>
      <c r="B345" s="50"/>
      <c r="C345" s="64"/>
      <c r="D345" s="53"/>
      <c r="E345" s="53"/>
      <c r="F345" s="53"/>
      <c r="G345" s="53"/>
      <c r="H345" s="53"/>
      <c r="I345" s="53"/>
      <c r="J345" s="50"/>
      <c r="K345" s="50"/>
      <c r="L345" s="50"/>
      <c r="M345" s="50"/>
      <c r="N345" s="50"/>
      <c r="O345" s="50"/>
      <c r="P345" s="50"/>
      <c r="Q345" s="50"/>
      <c r="R345" s="50"/>
      <c r="S345" s="50"/>
      <c r="T345" s="50"/>
      <c r="U345" s="52"/>
      <c r="V345" s="52"/>
      <c r="W345" s="52"/>
      <c r="X345" s="52"/>
      <c r="Y345" s="52"/>
      <c r="Z345" s="52"/>
      <c r="AA345" s="62"/>
      <c r="AB345" s="50"/>
      <c r="AC345" s="50"/>
    </row>
    <row r="346" spans="1:29" ht="15.75" customHeight="1" x14ac:dyDescent="0.6">
      <c r="A346" s="50"/>
      <c r="B346" s="50"/>
      <c r="C346" s="64"/>
      <c r="D346" s="53"/>
      <c r="E346" s="53"/>
      <c r="F346" s="53"/>
      <c r="G346" s="53"/>
      <c r="H346" s="53"/>
      <c r="I346" s="53"/>
      <c r="J346" s="50"/>
      <c r="K346" s="50"/>
      <c r="L346" s="50"/>
      <c r="M346" s="50"/>
      <c r="N346" s="50"/>
      <c r="O346" s="50"/>
      <c r="P346" s="50"/>
      <c r="Q346" s="50"/>
      <c r="R346" s="50"/>
      <c r="S346" s="50"/>
      <c r="T346" s="50"/>
      <c r="U346" s="52"/>
      <c r="V346" s="52"/>
      <c r="W346" s="52"/>
      <c r="X346" s="52"/>
      <c r="Y346" s="52"/>
      <c r="Z346" s="52"/>
      <c r="AA346" s="62"/>
      <c r="AB346" s="50"/>
      <c r="AC346" s="50"/>
    </row>
    <row r="347" spans="1:29" ht="15.75" customHeight="1" x14ac:dyDescent="0.6">
      <c r="A347" s="50"/>
      <c r="B347" s="50"/>
      <c r="C347" s="64"/>
      <c r="D347" s="53"/>
      <c r="E347" s="53"/>
      <c r="F347" s="53"/>
      <c r="G347" s="53"/>
      <c r="H347" s="53"/>
      <c r="I347" s="53"/>
      <c r="J347" s="50"/>
      <c r="K347" s="50"/>
      <c r="L347" s="50"/>
      <c r="M347" s="50"/>
      <c r="N347" s="50"/>
      <c r="O347" s="50"/>
      <c r="P347" s="50"/>
      <c r="Q347" s="50"/>
      <c r="R347" s="50"/>
      <c r="S347" s="50"/>
      <c r="T347" s="50"/>
      <c r="U347" s="52"/>
      <c r="V347" s="52"/>
      <c r="W347" s="52"/>
      <c r="X347" s="52"/>
      <c r="Y347" s="52"/>
      <c r="Z347" s="52"/>
      <c r="AA347" s="62"/>
      <c r="AB347" s="50"/>
      <c r="AC347" s="50"/>
    </row>
    <row r="348" spans="1:29" ht="15.75" customHeight="1" x14ac:dyDescent="0.6">
      <c r="A348" s="50"/>
      <c r="B348" s="50"/>
      <c r="C348" s="64"/>
      <c r="D348" s="53"/>
      <c r="E348" s="53"/>
      <c r="F348" s="53"/>
      <c r="G348" s="53"/>
      <c r="H348" s="53"/>
      <c r="I348" s="53"/>
      <c r="J348" s="50"/>
      <c r="K348" s="50"/>
      <c r="L348" s="50"/>
      <c r="M348" s="50"/>
      <c r="N348" s="50"/>
      <c r="O348" s="50"/>
      <c r="P348" s="50"/>
      <c r="Q348" s="50"/>
      <c r="R348" s="50"/>
      <c r="S348" s="50"/>
      <c r="T348" s="50"/>
      <c r="U348" s="52"/>
      <c r="V348" s="52"/>
      <c r="W348" s="52"/>
      <c r="X348" s="52"/>
      <c r="Y348" s="52"/>
      <c r="Z348" s="52"/>
      <c r="AA348" s="62"/>
      <c r="AB348" s="50"/>
      <c r="AC348" s="50"/>
    </row>
    <row r="349" spans="1:29" ht="15.75" customHeight="1" x14ac:dyDescent="0.6">
      <c r="A349" s="50"/>
      <c r="B349" s="50"/>
      <c r="C349" s="64"/>
      <c r="D349" s="53"/>
      <c r="E349" s="53"/>
      <c r="F349" s="53"/>
      <c r="G349" s="53"/>
      <c r="H349" s="53"/>
      <c r="I349" s="53"/>
      <c r="J349" s="50"/>
      <c r="K349" s="50"/>
      <c r="L349" s="50"/>
      <c r="M349" s="50"/>
      <c r="N349" s="50"/>
      <c r="O349" s="50"/>
      <c r="P349" s="50"/>
      <c r="Q349" s="50"/>
      <c r="R349" s="50"/>
      <c r="S349" s="50"/>
      <c r="T349" s="50"/>
      <c r="U349" s="52"/>
      <c r="V349" s="52"/>
      <c r="W349" s="52"/>
      <c r="X349" s="52"/>
      <c r="Y349" s="52"/>
      <c r="Z349" s="52"/>
      <c r="AA349" s="62"/>
      <c r="AB349" s="50"/>
      <c r="AC349" s="50"/>
    </row>
    <row r="350" spans="1:29" ht="15.75" customHeight="1" x14ac:dyDescent="0.6">
      <c r="A350" s="50"/>
      <c r="B350" s="50"/>
      <c r="C350" s="64"/>
      <c r="D350" s="53"/>
      <c r="E350" s="53"/>
      <c r="F350" s="53"/>
      <c r="G350" s="53"/>
      <c r="H350" s="53"/>
      <c r="I350" s="53"/>
      <c r="J350" s="50"/>
      <c r="K350" s="50"/>
      <c r="L350" s="50"/>
      <c r="M350" s="50"/>
      <c r="N350" s="50"/>
      <c r="O350" s="50"/>
      <c r="P350" s="50"/>
      <c r="Q350" s="50"/>
      <c r="R350" s="50"/>
      <c r="S350" s="50"/>
      <c r="T350" s="50"/>
      <c r="U350" s="52"/>
      <c r="V350" s="52"/>
      <c r="W350" s="52"/>
      <c r="X350" s="52"/>
      <c r="Y350" s="52"/>
      <c r="Z350" s="52"/>
      <c r="AA350" s="62"/>
      <c r="AB350" s="50"/>
      <c r="AC350" s="50"/>
    </row>
    <row r="351" spans="1:29" ht="15.75" customHeight="1" x14ac:dyDescent="0.6">
      <c r="A351" s="50"/>
      <c r="B351" s="50"/>
      <c r="C351" s="64"/>
      <c r="D351" s="53"/>
      <c r="E351" s="53"/>
      <c r="F351" s="53"/>
      <c r="G351" s="53"/>
      <c r="H351" s="53"/>
      <c r="I351" s="53"/>
      <c r="J351" s="50"/>
      <c r="K351" s="50"/>
      <c r="L351" s="50"/>
      <c r="M351" s="50"/>
      <c r="N351" s="50"/>
      <c r="O351" s="50"/>
      <c r="P351" s="50"/>
      <c r="Q351" s="50"/>
      <c r="R351" s="50"/>
      <c r="S351" s="50"/>
      <c r="T351" s="50"/>
      <c r="U351" s="52"/>
      <c r="V351" s="52"/>
      <c r="W351" s="52"/>
      <c r="X351" s="52"/>
      <c r="Y351" s="52"/>
      <c r="Z351" s="52"/>
      <c r="AA351" s="62"/>
      <c r="AB351" s="50"/>
      <c r="AC351" s="50"/>
    </row>
  </sheetData>
  <mergeCells count="398">
    <mergeCell ref="Y134:AA134"/>
    <mergeCell ref="C135:AA135"/>
    <mergeCell ref="R142:S142"/>
    <mergeCell ref="R141:S141"/>
    <mergeCell ref="C5:AA5"/>
    <mergeCell ref="F131:P131"/>
    <mergeCell ref="Q131:U131"/>
    <mergeCell ref="F132:P132"/>
    <mergeCell ref="Q132:U132"/>
    <mergeCell ref="F133:P133"/>
    <mergeCell ref="Q133:U133"/>
    <mergeCell ref="Y124:AA124"/>
    <mergeCell ref="E125:U125"/>
    <mergeCell ref="V125:W125"/>
    <mergeCell ref="Y125:AA125"/>
    <mergeCell ref="F126:P127"/>
    <mergeCell ref="Q126:U127"/>
    <mergeCell ref="V126:V127"/>
    <mergeCell ref="W126:W127"/>
    <mergeCell ref="Y126:Y127"/>
    <mergeCell ref="F130:P130"/>
    <mergeCell ref="Q130:U130"/>
    <mergeCell ref="F120:P120"/>
    <mergeCell ref="Q120:U120"/>
    <mergeCell ref="F121:P121"/>
    <mergeCell ref="Q121:U121"/>
    <mergeCell ref="F122:P122"/>
    <mergeCell ref="Q122:U122"/>
    <mergeCell ref="F123:P123"/>
    <mergeCell ref="Q123:U123"/>
    <mergeCell ref="Q118:U118"/>
    <mergeCell ref="F119:P119"/>
    <mergeCell ref="Q119:U119"/>
    <mergeCell ref="Z126:Z127"/>
    <mergeCell ref="AA126:AA127"/>
    <mergeCell ref="F128:P128"/>
    <mergeCell ref="Q128:U128"/>
    <mergeCell ref="X126:X127"/>
    <mergeCell ref="F129:P129"/>
    <mergeCell ref="Q129:U129"/>
    <mergeCell ref="Y109:AA109"/>
    <mergeCell ref="C110:AA110"/>
    <mergeCell ref="C111:C134"/>
    <mergeCell ref="D111:AA111"/>
    <mergeCell ref="E112:G112"/>
    <mergeCell ref="H112:N112"/>
    <mergeCell ref="O112:S112"/>
    <mergeCell ref="E113:G113"/>
    <mergeCell ref="H113:N113"/>
    <mergeCell ref="O113:S113"/>
    <mergeCell ref="E114:G114"/>
    <mergeCell ref="H114:N114"/>
    <mergeCell ref="O114:S114"/>
    <mergeCell ref="E115:U115"/>
    <mergeCell ref="V115:W115"/>
    <mergeCell ref="Y115:AA115"/>
    <mergeCell ref="F116:P117"/>
    <mergeCell ref="Q116:U117"/>
    <mergeCell ref="V116:V117"/>
    <mergeCell ref="W116:W117"/>
    <mergeCell ref="Y116:Y117"/>
    <mergeCell ref="Z116:Z117"/>
    <mergeCell ref="AA116:AA117"/>
    <mergeCell ref="F118:P118"/>
    <mergeCell ref="F106:P106"/>
    <mergeCell ref="Q106:U106"/>
    <mergeCell ref="F107:P107"/>
    <mergeCell ref="Q107:U107"/>
    <mergeCell ref="F108:P108"/>
    <mergeCell ref="Q108:U108"/>
    <mergeCell ref="Y99:AA99"/>
    <mergeCell ref="E100:U100"/>
    <mergeCell ref="V100:W100"/>
    <mergeCell ref="Y100:AA100"/>
    <mergeCell ref="F101:P102"/>
    <mergeCell ref="Q101:U102"/>
    <mergeCell ref="V101:V102"/>
    <mergeCell ref="W101:W102"/>
    <mergeCell ref="Y101:Y102"/>
    <mergeCell ref="Z101:Z102"/>
    <mergeCell ref="AA101:AA102"/>
    <mergeCell ref="F103:P103"/>
    <mergeCell ref="Q103:U103"/>
    <mergeCell ref="F104:P104"/>
    <mergeCell ref="Q104:U104"/>
    <mergeCell ref="Q93:U93"/>
    <mergeCell ref="F94:P94"/>
    <mergeCell ref="Q94:U94"/>
    <mergeCell ref="F105:P105"/>
    <mergeCell ref="Q105:U105"/>
    <mergeCell ref="F95:P95"/>
    <mergeCell ref="Q95:U95"/>
    <mergeCell ref="F96:P96"/>
    <mergeCell ref="Q96:U96"/>
    <mergeCell ref="F97:P97"/>
    <mergeCell ref="Q97:U97"/>
    <mergeCell ref="F98:P98"/>
    <mergeCell ref="Q98:U98"/>
    <mergeCell ref="Y84:AA84"/>
    <mergeCell ref="C85:AA85"/>
    <mergeCell ref="C86:C109"/>
    <mergeCell ref="D86:AA86"/>
    <mergeCell ref="E87:G87"/>
    <mergeCell ref="H87:N87"/>
    <mergeCell ref="O87:S87"/>
    <mergeCell ref="E88:G88"/>
    <mergeCell ref="H88:N88"/>
    <mergeCell ref="O88:S88"/>
    <mergeCell ref="E89:G89"/>
    <mergeCell ref="H89:N89"/>
    <mergeCell ref="O89:S89"/>
    <mergeCell ref="E90:U90"/>
    <mergeCell ref="V90:W90"/>
    <mergeCell ref="Y90:AA90"/>
    <mergeCell ref="F91:P92"/>
    <mergeCell ref="Q91:U92"/>
    <mergeCell ref="V91:V92"/>
    <mergeCell ref="W91:W92"/>
    <mergeCell ref="Y91:Y92"/>
    <mergeCell ref="Z91:Z92"/>
    <mergeCell ref="AA91:AA92"/>
    <mergeCell ref="F93:P93"/>
    <mergeCell ref="F81:P81"/>
    <mergeCell ref="Q81:U81"/>
    <mergeCell ref="F82:P82"/>
    <mergeCell ref="Q82:U82"/>
    <mergeCell ref="F83:P83"/>
    <mergeCell ref="Q83:U83"/>
    <mergeCell ref="Y74:AA74"/>
    <mergeCell ref="E75:U75"/>
    <mergeCell ref="V75:W75"/>
    <mergeCell ref="Y75:AA75"/>
    <mergeCell ref="F76:P77"/>
    <mergeCell ref="Q76:U77"/>
    <mergeCell ref="V76:V77"/>
    <mergeCell ref="W76:W77"/>
    <mergeCell ref="Y76:Y77"/>
    <mergeCell ref="Z76:Z77"/>
    <mergeCell ref="AA76:AA77"/>
    <mergeCell ref="F78:P78"/>
    <mergeCell ref="Q78:U78"/>
    <mergeCell ref="F79:P79"/>
    <mergeCell ref="Q79:U79"/>
    <mergeCell ref="C60:AA60"/>
    <mergeCell ref="C61:C84"/>
    <mergeCell ref="D61:AA61"/>
    <mergeCell ref="E62:G62"/>
    <mergeCell ref="H62:N62"/>
    <mergeCell ref="O62:S62"/>
    <mergeCell ref="E63:G63"/>
    <mergeCell ref="H63:N63"/>
    <mergeCell ref="O63:S63"/>
    <mergeCell ref="E64:G64"/>
    <mergeCell ref="H64:N64"/>
    <mergeCell ref="O64:S64"/>
    <mergeCell ref="E65:U65"/>
    <mergeCell ref="V65:W65"/>
    <mergeCell ref="Y65:AA65"/>
    <mergeCell ref="F66:P67"/>
    <mergeCell ref="Q66:U67"/>
    <mergeCell ref="V66:V67"/>
    <mergeCell ref="W66:W67"/>
    <mergeCell ref="Y66:Y67"/>
    <mergeCell ref="Z66:Z67"/>
    <mergeCell ref="AA66:AA67"/>
    <mergeCell ref="F68:P68"/>
    <mergeCell ref="Q73:U73"/>
    <mergeCell ref="W51:W52"/>
    <mergeCell ref="Y51:Y52"/>
    <mergeCell ref="Z51:Z52"/>
    <mergeCell ref="AA51:AA52"/>
    <mergeCell ref="F53:P53"/>
    <mergeCell ref="Q53:U53"/>
    <mergeCell ref="F54:P54"/>
    <mergeCell ref="Q54:U54"/>
    <mergeCell ref="Y59:AA59"/>
    <mergeCell ref="Y41:Y42"/>
    <mergeCell ref="Z41:Z42"/>
    <mergeCell ref="AA41:AA42"/>
    <mergeCell ref="F43:P43"/>
    <mergeCell ref="Q43:U43"/>
    <mergeCell ref="F44:P44"/>
    <mergeCell ref="Q44:U44"/>
    <mergeCell ref="X41:X42"/>
    <mergeCell ref="F55:P55"/>
    <mergeCell ref="Q55:U55"/>
    <mergeCell ref="F45:P45"/>
    <mergeCell ref="Q45:U45"/>
    <mergeCell ref="F46:P46"/>
    <mergeCell ref="Q46:U46"/>
    <mergeCell ref="F47:P47"/>
    <mergeCell ref="Q47:U47"/>
    <mergeCell ref="F48:P48"/>
    <mergeCell ref="Q48:U48"/>
    <mergeCell ref="Y49:AA49"/>
    <mergeCell ref="E50:U50"/>
    <mergeCell ref="V50:W50"/>
    <mergeCell ref="Y50:AA50"/>
    <mergeCell ref="F51:P52"/>
    <mergeCell ref="Q51:U52"/>
    <mergeCell ref="E15:U15"/>
    <mergeCell ref="E25:U25"/>
    <mergeCell ref="C163:AA163"/>
    <mergeCell ref="C162:AA162"/>
    <mergeCell ref="C11:C34"/>
    <mergeCell ref="C36:C59"/>
    <mergeCell ref="D36:AA36"/>
    <mergeCell ref="E37:G37"/>
    <mergeCell ref="H37:N37"/>
    <mergeCell ref="O37:S37"/>
    <mergeCell ref="E38:G38"/>
    <mergeCell ref="H38:N38"/>
    <mergeCell ref="O38:S38"/>
    <mergeCell ref="E39:G39"/>
    <mergeCell ref="H39:N39"/>
    <mergeCell ref="O39:S39"/>
    <mergeCell ref="E40:U40"/>
    <mergeCell ref="V40:W40"/>
    <mergeCell ref="Y40:AA40"/>
    <mergeCell ref="F41:P42"/>
    <mergeCell ref="V158:W158"/>
    <mergeCell ref="C159:AA159"/>
    <mergeCell ref="Q41:U42"/>
    <mergeCell ref="V41:V42"/>
    <mergeCell ref="C161:D161"/>
    <mergeCell ref="E161:AA161"/>
    <mergeCell ref="C154:C158"/>
    <mergeCell ref="D154:U154"/>
    <mergeCell ref="V154:W154"/>
    <mergeCell ref="E155:U155"/>
    <mergeCell ref="V155:W155"/>
    <mergeCell ref="E156:U156"/>
    <mergeCell ref="V156:W156"/>
    <mergeCell ref="E157:U157"/>
    <mergeCell ref="V157:W157"/>
    <mergeCell ref="E158:U158"/>
    <mergeCell ref="C160:AA160"/>
    <mergeCell ref="C153:AA153"/>
    <mergeCell ref="D149:H149"/>
    <mergeCell ref="I149:O149"/>
    <mergeCell ref="P149:S149"/>
    <mergeCell ref="T149:U149"/>
    <mergeCell ref="V149:W149"/>
    <mergeCell ref="D150:H150"/>
    <mergeCell ref="I150:O150"/>
    <mergeCell ref="P150:S150"/>
    <mergeCell ref="T150:U150"/>
    <mergeCell ref="V150:W150"/>
    <mergeCell ref="C152:AA152"/>
    <mergeCell ref="V147:W147"/>
    <mergeCell ref="D148:H148"/>
    <mergeCell ref="I148:O148"/>
    <mergeCell ref="P148:S148"/>
    <mergeCell ref="T148:U148"/>
    <mergeCell ref="V148:W148"/>
    <mergeCell ref="R140:S140"/>
    <mergeCell ref="R143:S143"/>
    <mergeCell ref="D144:Q144"/>
    <mergeCell ref="R144:S144"/>
    <mergeCell ref="C146:AA146"/>
    <mergeCell ref="C147:C151"/>
    <mergeCell ref="D147:H147"/>
    <mergeCell ref="I147:O147"/>
    <mergeCell ref="P147:S147"/>
    <mergeCell ref="T147:U147"/>
    <mergeCell ref="D151:H151"/>
    <mergeCell ref="I151:O151"/>
    <mergeCell ref="P151:S151"/>
    <mergeCell ref="T151:U151"/>
    <mergeCell ref="V151:W151"/>
    <mergeCell ref="C145:AA145"/>
    <mergeCell ref="C136:AA136"/>
    <mergeCell ref="C137:C144"/>
    <mergeCell ref="D137:Q143"/>
    <mergeCell ref="R137:S138"/>
    <mergeCell ref="T137:U137"/>
    <mergeCell ref="V137:W137"/>
    <mergeCell ref="X137:Y137"/>
    <mergeCell ref="R139:S139"/>
    <mergeCell ref="Z137:AA138"/>
    <mergeCell ref="Z139:AA139"/>
    <mergeCell ref="Z140:AA140"/>
    <mergeCell ref="Z141:AA141"/>
    <mergeCell ref="Z142:AA142"/>
    <mergeCell ref="Z143:AA143"/>
    <mergeCell ref="Z144:AA144"/>
    <mergeCell ref="Y34:AA34"/>
    <mergeCell ref="C35:AA35"/>
    <mergeCell ref="Q26:U27"/>
    <mergeCell ref="V26:V27"/>
    <mergeCell ref="W26:W27"/>
    <mergeCell ref="F31:P31"/>
    <mergeCell ref="Q31:U31"/>
    <mergeCell ref="F32:P32"/>
    <mergeCell ref="Q32:U32"/>
    <mergeCell ref="F33:P33"/>
    <mergeCell ref="Q33:U33"/>
    <mergeCell ref="Y26:Y27"/>
    <mergeCell ref="Z26:Z27"/>
    <mergeCell ref="AA26:AA27"/>
    <mergeCell ref="Y24:AA24"/>
    <mergeCell ref="V25:W25"/>
    <mergeCell ref="Y25:AA25"/>
    <mergeCell ref="F26:P27"/>
    <mergeCell ref="F28:P28"/>
    <mergeCell ref="Q28:U28"/>
    <mergeCell ref="F29:P29"/>
    <mergeCell ref="Q29:U29"/>
    <mergeCell ref="F30:P30"/>
    <mergeCell ref="Q30:U30"/>
    <mergeCell ref="Q24:U24"/>
    <mergeCell ref="Y16:Y17"/>
    <mergeCell ref="Z16:Z17"/>
    <mergeCell ref="Q22:U22"/>
    <mergeCell ref="F23:P23"/>
    <mergeCell ref="Q23:U23"/>
    <mergeCell ref="AA16:AA17"/>
    <mergeCell ref="F18:P18"/>
    <mergeCell ref="Q18:U18"/>
    <mergeCell ref="F19:P19"/>
    <mergeCell ref="Q19:U19"/>
    <mergeCell ref="F20:P20"/>
    <mergeCell ref="Q20:U20"/>
    <mergeCell ref="F21:P21"/>
    <mergeCell ref="Q21:U21"/>
    <mergeCell ref="F22:P22"/>
    <mergeCell ref="E14:G14"/>
    <mergeCell ref="H14:N14"/>
    <mergeCell ref="O14:S14"/>
    <mergeCell ref="A1:AC1"/>
    <mergeCell ref="A2:A163"/>
    <mergeCell ref="C2:AA2"/>
    <mergeCell ref="AC2:AC163"/>
    <mergeCell ref="C3:AA3"/>
    <mergeCell ref="C4:AA4"/>
    <mergeCell ref="C7:AA7"/>
    <mergeCell ref="C9:AA9"/>
    <mergeCell ref="C10:AA10"/>
    <mergeCell ref="D11:AA11"/>
    <mergeCell ref="E12:G12"/>
    <mergeCell ref="H12:N12"/>
    <mergeCell ref="O12:S12"/>
    <mergeCell ref="E13:G13"/>
    <mergeCell ref="H13:N13"/>
    <mergeCell ref="O13:S13"/>
    <mergeCell ref="V15:W15"/>
    <mergeCell ref="Y15:AA15"/>
    <mergeCell ref="F16:P17"/>
    <mergeCell ref="Q16:U17"/>
    <mergeCell ref="V16:V17"/>
    <mergeCell ref="D16:E24"/>
    <mergeCell ref="Q34:U34"/>
    <mergeCell ref="X16:X17"/>
    <mergeCell ref="X66:X67"/>
    <mergeCell ref="X91:X92"/>
    <mergeCell ref="X116:X117"/>
    <mergeCell ref="X26:X27"/>
    <mergeCell ref="D26:E34"/>
    <mergeCell ref="Q59:U59"/>
    <mergeCell ref="Q84:U84"/>
    <mergeCell ref="Q99:U99"/>
    <mergeCell ref="Q109:U109"/>
    <mergeCell ref="X51:X52"/>
    <mergeCell ref="X76:X77"/>
    <mergeCell ref="X101:X102"/>
    <mergeCell ref="W16:W17"/>
    <mergeCell ref="W41:W42"/>
    <mergeCell ref="F56:P56"/>
    <mergeCell ref="Q56:U56"/>
    <mergeCell ref="F57:P57"/>
    <mergeCell ref="Q57:U57"/>
    <mergeCell ref="F58:P58"/>
    <mergeCell ref="Q58:U58"/>
    <mergeCell ref="V51:V52"/>
    <mergeCell ref="Q134:U134"/>
    <mergeCell ref="Q49:U49"/>
    <mergeCell ref="Q74:U74"/>
    <mergeCell ref="Q124:U124"/>
    <mergeCell ref="D51:E59"/>
    <mergeCell ref="D41:E49"/>
    <mergeCell ref="D66:E74"/>
    <mergeCell ref="D76:E84"/>
    <mergeCell ref="D91:E99"/>
    <mergeCell ref="D101:E109"/>
    <mergeCell ref="D116:E124"/>
    <mergeCell ref="D126:E134"/>
    <mergeCell ref="Q68:U68"/>
    <mergeCell ref="F69:P69"/>
    <mergeCell ref="Q69:U69"/>
    <mergeCell ref="F80:P80"/>
    <mergeCell ref="Q80:U80"/>
    <mergeCell ref="F70:P70"/>
    <mergeCell ref="Q70:U70"/>
    <mergeCell ref="F71:P71"/>
    <mergeCell ref="Q71:U71"/>
    <mergeCell ref="F72:P72"/>
    <mergeCell ref="Q72:U72"/>
    <mergeCell ref="F73:P73"/>
  </mergeCells>
  <conditionalFormatting sqref="T139:W143 X139:Z144">
    <cfRule type="containsText" dxfId="36" priority="51" operator="containsText" text="Not Acceptable.">
      <formula>NOT(ISERROR(SEARCH(("Not Acceptable."),(T139))))</formula>
    </cfRule>
    <cfRule type="containsText" dxfId="35" priority="52" operator="containsText" text="Ok">
      <formula>NOT(ISERROR(SEARCH(("Ok"),(T139))))</formula>
    </cfRule>
  </conditionalFormatting>
  <conditionalFormatting sqref="X18:X24 X28:X34 X43:X49 X51 X53:X59 X68:X74 X78:X84 X93:X99 X103:X109 X118:X124 X128:X134 X146">
    <cfRule type="expression" dxfId="34" priority="65">
      <formula>Q18="Bedroom"</formula>
    </cfRule>
  </conditionalFormatting>
  <conditionalFormatting sqref="X76">
    <cfRule type="expression" dxfId="33" priority="9">
      <formula>Q76="Bedroom"</formula>
    </cfRule>
  </conditionalFormatting>
  <conditionalFormatting sqref="X101">
    <cfRule type="expression" dxfId="32" priority="6">
      <formula>Q101="Bedroom"</formula>
    </cfRule>
  </conditionalFormatting>
  <conditionalFormatting sqref="X126">
    <cfRule type="expression" dxfId="31" priority="5">
      <formula>Q126="Bedroom"</formula>
    </cfRule>
  </conditionalFormatting>
  <conditionalFormatting sqref="X153">
    <cfRule type="expression" dxfId="30" priority="61">
      <formula>Q153="Bedroom"</formula>
    </cfRule>
  </conditionalFormatting>
  <conditionalFormatting sqref="X159">
    <cfRule type="expression" dxfId="29" priority="62">
      <formula>Q159="Bedroom"</formula>
    </cfRule>
  </conditionalFormatting>
  <conditionalFormatting sqref="Y28:Z33">
    <cfRule type="containsText" dxfId="28" priority="47" operator="containsText" text="Not Acceptable.">
      <formula>NOT(ISERROR(SEARCH(("Not Acceptable."),(Y28))))</formula>
    </cfRule>
    <cfRule type="containsText" dxfId="27" priority="48" operator="containsText" text="Ok">
      <formula>NOT(ISERROR(SEARCH(("Ok"),(Y28))))</formula>
    </cfRule>
  </conditionalFormatting>
  <conditionalFormatting sqref="Y53:Z58">
    <cfRule type="containsText" dxfId="26" priority="32" operator="containsText" text="Not Acceptable.">
      <formula>NOT(ISERROR(SEARCH(("Not Acceptable."),(Y53))))</formula>
    </cfRule>
    <cfRule type="containsText" dxfId="25" priority="33" operator="containsText" text="Ok">
      <formula>NOT(ISERROR(SEARCH(("Ok"),(Y53))))</formula>
    </cfRule>
  </conditionalFormatting>
  <conditionalFormatting sqref="Y78:Z83">
    <cfRule type="containsText" dxfId="24" priority="27" operator="containsText" text="Not Acceptable.">
      <formula>NOT(ISERROR(SEARCH(("Not Acceptable."),(Y78))))</formula>
    </cfRule>
    <cfRule type="containsText" dxfId="23" priority="28" operator="containsText" text="Ok">
      <formula>NOT(ISERROR(SEARCH(("Ok"),(Y78))))</formula>
    </cfRule>
  </conditionalFormatting>
  <conditionalFormatting sqref="Y103:Z108">
    <cfRule type="containsText" dxfId="22" priority="22" operator="containsText" text="Not Acceptable.">
      <formula>NOT(ISERROR(SEARCH(("Not Acceptable."),(Y103))))</formula>
    </cfRule>
    <cfRule type="containsText" dxfId="21" priority="23" operator="containsText" text="Ok">
      <formula>NOT(ISERROR(SEARCH(("Ok"),(Y103))))</formula>
    </cfRule>
  </conditionalFormatting>
  <conditionalFormatting sqref="Y128:Z133">
    <cfRule type="containsText" dxfId="20" priority="17" operator="containsText" text="Not Acceptable.">
      <formula>NOT(ISERROR(SEARCH(("Not Acceptable."),(Y128))))</formula>
    </cfRule>
    <cfRule type="containsText" dxfId="19" priority="18" operator="containsText" text="Ok">
      <formula>NOT(ISERROR(SEARCH(("Ok"),(Y128))))</formula>
    </cfRule>
  </conditionalFormatting>
  <conditionalFormatting sqref="Y18:AA23 R139:R144">
    <cfRule type="containsText" dxfId="18" priority="66" operator="containsText" text="Not Acceptable.">
      <formula>NOT(ISERROR(SEARCH(("Not Acceptable."),(R18))))</formula>
    </cfRule>
    <cfRule type="containsText" dxfId="17" priority="67" operator="containsText" text="Ok">
      <formula>NOT(ISERROR(SEARCH(("Ok"),(R18))))</formula>
    </cfRule>
  </conditionalFormatting>
  <conditionalFormatting sqref="Y43:AA48">
    <cfRule type="containsText" dxfId="16" priority="35" operator="containsText" text="Not Acceptable.">
      <formula>NOT(ISERROR(SEARCH(("Not Acceptable."),(Y43))))</formula>
    </cfRule>
    <cfRule type="containsText" dxfId="15" priority="36" operator="containsText" text="Ok">
      <formula>NOT(ISERROR(SEARCH(("Ok"),(Y43))))</formula>
    </cfRule>
  </conditionalFormatting>
  <conditionalFormatting sqref="Y68:AA73">
    <cfRule type="containsText" dxfId="14" priority="30" operator="containsText" text="Not Acceptable.">
      <formula>NOT(ISERROR(SEARCH(("Not Acceptable."),(Y68))))</formula>
    </cfRule>
    <cfRule type="containsText" dxfId="13" priority="31" operator="containsText" text="Ok">
      <formula>NOT(ISERROR(SEARCH(("Ok"),(Y68))))</formula>
    </cfRule>
  </conditionalFormatting>
  <conditionalFormatting sqref="Y93:AA98">
    <cfRule type="containsText" dxfId="12" priority="25" operator="containsText" text="Not Acceptable.">
      <formula>NOT(ISERROR(SEARCH(("Not Acceptable."),(Y93))))</formula>
    </cfRule>
    <cfRule type="containsText" dxfId="11" priority="26" operator="containsText" text="Ok">
      <formula>NOT(ISERROR(SEARCH(("Ok"),(Y93))))</formula>
    </cfRule>
  </conditionalFormatting>
  <conditionalFormatting sqref="Y118:AA123">
    <cfRule type="containsText" dxfId="10" priority="20" operator="containsText" text="Not Acceptable.">
      <formula>NOT(ISERROR(SEARCH(("Not Acceptable."),(Y118))))</formula>
    </cfRule>
    <cfRule type="containsText" dxfId="9" priority="21" operator="containsText" text="Ok">
      <formula>NOT(ISERROR(SEARCH(("Ok"),(Y118))))</formula>
    </cfRule>
  </conditionalFormatting>
  <conditionalFormatting sqref="AA28:AA33">
    <cfRule type="expression" dxfId="8" priority="12">
      <formula>T28="Bedroom"</formula>
    </cfRule>
  </conditionalFormatting>
  <conditionalFormatting sqref="AA51">
    <cfRule type="expression" dxfId="7" priority="10">
      <formula>T51="Bedroom"</formula>
    </cfRule>
  </conditionalFormatting>
  <conditionalFormatting sqref="AA53:AA58">
    <cfRule type="expression" dxfId="6" priority="11">
      <formula>T53="Bedroom"</formula>
    </cfRule>
  </conditionalFormatting>
  <conditionalFormatting sqref="AA76">
    <cfRule type="expression" dxfId="5" priority="8">
      <formula>T76="Bedroom"</formula>
    </cfRule>
  </conditionalFormatting>
  <conditionalFormatting sqref="AA78:AA83">
    <cfRule type="expression" dxfId="4" priority="7">
      <formula>T78="Bedroom"</formula>
    </cfRule>
  </conditionalFormatting>
  <conditionalFormatting sqref="AA101">
    <cfRule type="expression" dxfId="3" priority="4">
      <formula>T101="Bedroom"</formula>
    </cfRule>
  </conditionalFormatting>
  <conditionalFormatting sqref="AA103:AA108">
    <cfRule type="expression" dxfId="2" priority="3">
      <formula>T103="Bedroom"</formula>
    </cfRule>
  </conditionalFormatting>
  <conditionalFormatting sqref="AA126">
    <cfRule type="expression" dxfId="1" priority="2">
      <formula>T126="Bedroom"</formula>
    </cfRule>
  </conditionalFormatting>
  <conditionalFormatting sqref="AA128:AA133">
    <cfRule type="expression" dxfId="0" priority="1">
      <formula>T128="Bedroom"</formula>
    </cfRule>
  </conditionalFormatting>
  <pageMargins left="0.25" right="0.25" top="0.25" bottom="0.25" header="0" footer="0"/>
  <pageSetup scale="42" fitToHeight="0" orientation="portrait" r:id="rId1"/>
  <rowBreaks count="2" manualBreakCount="2">
    <brk id="59" max="29" man="1"/>
    <brk id="109" max="2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F7D6490-7A74-44A7-A416-C7AAB4A191DC}">
          <x14:formula1>
            <xm:f>'Dropdown menus'!$K$2:$K$7</xm:f>
          </x14:formula1>
          <xm:sqref>W14 W39 W64 W89 W114</xm:sqref>
        </x14:dataValidation>
        <x14:dataValidation type="list" allowBlank="1" showInputMessage="1" showErrorMessage="1" xr:uid="{124981A7-1EFA-4D23-8ACA-6518C489E6D1}">
          <x14:formula1>
            <xm:f>'Dropdown menus'!$L$1:$L$3</xm:f>
          </x14:formula1>
          <xm:sqref>V158:W158</xm:sqref>
        </x14:dataValidation>
        <x14:dataValidation type="list" allowBlank="1" showInputMessage="1" showErrorMessage="1" xr:uid="{588DF649-589C-4AD7-B549-FA49FBDF972C}">
          <x14:formula1>
            <xm:f>'Dropdown menus'!$I$2:$I$8</xm:f>
          </x14:formula1>
          <xm:sqref>Q18:U23 Q43:U48 Q68:U73 Q93:U98 Q118:U123</xm:sqref>
        </x14:dataValidation>
        <x14:dataValidation type="list" allowBlank="1" showInputMessage="1" showErrorMessage="1" xr:uid="{555617D7-985D-4B05-9406-EB615BC1DE65}">
          <x14:formula1>
            <xm:f>'Dropdown menus'!$J$2:$J$9</xm:f>
          </x14:formula1>
          <xm:sqref>Q28:U33 Q53:U58 Q78:U83 Q103:U108 Q128:U133</xm:sqref>
        </x14:dataValidation>
        <x14:dataValidation type="list" allowBlank="1" showInputMessage="1" xr:uid="{CA821FEE-30A8-4325-8F97-F5F6EDCEEAB9}">
          <x14:formula1>
            <xm:f>'Dropdown menus'!$F$2:$F$6</xm:f>
          </x14:formula1>
          <xm:sqref>E14:G14 E39:G39 E64:G64 E89:G89 E114:G114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F461-1F8D-4F0C-9255-82D80B375224}">
  <sheetPr>
    <tabColor rgb="FF222F4F"/>
    <pageSetUpPr fitToPage="1"/>
  </sheetPr>
  <dimension ref="A1:X925"/>
  <sheetViews>
    <sheetView zoomScaleNormal="100" workbookViewId="0">
      <selection activeCell="I26" sqref="I26"/>
    </sheetView>
  </sheetViews>
  <sheetFormatPr defaultColWidth="11.109375" defaultRowHeight="15" customHeight="1" x14ac:dyDescent="0.6"/>
  <cols>
    <col min="1" max="1" width="1.88671875" style="3" customWidth="1"/>
    <col min="2" max="2" width="2.109375" style="3" customWidth="1"/>
    <col min="3" max="3" width="7.109375" style="3" customWidth="1"/>
    <col min="4" max="4" width="13.44140625" style="3" customWidth="1"/>
    <col min="5" max="5" width="18" style="3" customWidth="1"/>
    <col min="6" max="8" width="14" style="3" customWidth="1"/>
    <col min="9" max="9" width="19.77734375" style="3" customWidth="1"/>
    <col min="10" max="10" width="20.44140625" style="3" customWidth="1"/>
    <col min="11" max="12" width="17.5546875" style="3" customWidth="1"/>
    <col min="13" max="13" width="10.88671875" style="3" customWidth="1"/>
    <col min="14" max="14" width="10.77734375" style="44" customWidth="1"/>
    <col min="15" max="15" width="11" style="44" customWidth="1"/>
    <col min="16" max="16" width="10.44140625" style="3" customWidth="1"/>
    <col min="17" max="17" width="2.109375" style="3" customWidth="1"/>
    <col min="18" max="18" width="1.88671875" style="3" customWidth="1"/>
    <col min="19" max="19" width="1" style="3" customWidth="1"/>
    <col min="20" max="20" width="9" style="3" hidden="1" customWidth="1"/>
    <col min="21" max="21" width="8.44140625" style="3" hidden="1" customWidth="1"/>
    <col min="22" max="22" width="7.88671875" style="3" hidden="1" customWidth="1"/>
    <col min="23" max="23" width="8" style="3" hidden="1" customWidth="1"/>
    <col min="24" max="24" width="7.109375" style="3" hidden="1" customWidth="1"/>
    <col min="25" max="16384" width="11.109375" style="3"/>
  </cols>
  <sheetData>
    <row r="1" spans="1:24" ht="14.25" customHeight="1" thickBot="1" x14ac:dyDescent="0.65">
      <c r="A1" s="88"/>
      <c r="B1" s="88"/>
      <c r="C1" s="10"/>
      <c r="D1" s="10"/>
      <c r="E1" s="10"/>
      <c r="F1" s="10"/>
      <c r="G1" s="10"/>
      <c r="H1" s="10"/>
      <c r="I1" s="10"/>
      <c r="J1" s="10"/>
      <c r="K1" s="10"/>
      <c r="L1" s="10"/>
      <c r="M1" s="10"/>
      <c r="N1" s="41"/>
      <c r="O1" s="41"/>
      <c r="P1" s="10"/>
      <c r="Q1" s="10"/>
      <c r="R1" s="11"/>
    </row>
    <row r="2" spans="1:24" ht="93" customHeight="1" x14ac:dyDescent="0.6">
      <c r="A2" s="12"/>
      <c r="B2" s="13"/>
      <c r="C2" s="718" t="s">
        <v>543</v>
      </c>
      <c r="D2" s="718"/>
      <c r="E2" s="718"/>
      <c r="F2" s="718"/>
      <c r="G2" s="718"/>
      <c r="H2" s="718"/>
      <c r="I2" s="718"/>
      <c r="J2" s="718"/>
      <c r="K2" s="718"/>
      <c r="L2" s="718"/>
      <c r="M2" s="718"/>
      <c r="N2" s="718"/>
      <c r="O2" s="718"/>
      <c r="P2" s="718"/>
      <c r="Q2" s="719"/>
      <c r="R2" s="12"/>
    </row>
    <row r="3" spans="1:24" ht="4.3499999999999996" customHeight="1" x14ac:dyDescent="0.6">
      <c r="A3" s="12"/>
      <c r="B3" s="74"/>
      <c r="C3" s="87"/>
      <c r="D3" s="87"/>
      <c r="E3" s="22"/>
      <c r="F3" s="73"/>
      <c r="G3" s="73"/>
      <c r="H3" s="73"/>
      <c r="I3" s="75"/>
      <c r="J3" s="73"/>
      <c r="K3" s="73"/>
      <c r="L3" s="73"/>
      <c r="M3" s="73"/>
      <c r="N3" s="76"/>
      <c r="O3" s="76"/>
      <c r="P3" s="71"/>
      <c r="Q3" s="71"/>
      <c r="R3" s="12"/>
      <c r="S3" s="77"/>
      <c r="T3" s="77"/>
      <c r="U3" s="78"/>
      <c r="V3" s="78"/>
      <c r="W3" s="78"/>
      <c r="X3" s="78"/>
    </row>
    <row r="4" spans="1:24" ht="17.100000000000001" customHeight="1" x14ac:dyDescent="0.6">
      <c r="A4" s="12"/>
      <c r="B4" s="74"/>
      <c r="C4" s="736" t="s">
        <v>650</v>
      </c>
      <c r="D4" s="736"/>
      <c r="E4" s="736"/>
      <c r="F4" s="736"/>
      <c r="G4" s="736"/>
      <c r="H4" s="736"/>
      <c r="I4" s="736"/>
      <c r="J4" s="736"/>
      <c r="K4" s="736"/>
      <c r="L4" s="736"/>
      <c r="M4" s="736"/>
      <c r="N4" s="736"/>
      <c r="O4" s="736"/>
      <c r="P4" s="736"/>
      <c r="Q4" s="71"/>
      <c r="R4" s="12"/>
      <c r="S4" s="77"/>
      <c r="T4" s="77"/>
      <c r="U4" s="78"/>
      <c r="V4" s="78"/>
      <c r="W4" s="78"/>
      <c r="X4" s="78"/>
    </row>
    <row r="5" spans="1:24" ht="25.35" customHeight="1" x14ac:dyDescent="0.6">
      <c r="A5" s="12"/>
      <c r="B5" s="19"/>
      <c r="C5" s="468" t="s">
        <v>647</v>
      </c>
      <c r="D5" s="468"/>
      <c r="E5" s="468"/>
      <c r="F5" s="468"/>
      <c r="G5" s="468"/>
      <c r="H5" s="735"/>
      <c r="I5" s="468"/>
      <c r="J5" s="468"/>
      <c r="K5" s="468"/>
      <c r="L5" s="468"/>
      <c r="M5" s="468"/>
      <c r="N5" s="468"/>
      <c r="O5" s="468"/>
      <c r="P5" s="468"/>
      <c r="Q5" s="175"/>
      <c r="R5" s="1"/>
    </row>
    <row r="6" spans="1:24" ht="5.25" customHeight="1" thickBot="1" x14ac:dyDescent="0.65">
      <c r="A6" s="12"/>
      <c r="B6" s="77"/>
      <c r="C6" s="87"/>
      <c r="D6" s="87"/>
      <c r="E6" s="22"/>
      <c r="F6" s="22"/>
      <c r="G6" s="22"/>
      <c r="H6" s="22"/>
      <c r="I6" s="22"/>
      <c r="J6" s="22"/>
      <c r="K6" s="22"/>
      <c r="L6" s="22"/>
      <c r="M6" s="22"/>
      <c r="N6" s="43"/>
      <c r="O6" s="43"/>
      <c r="P6" s="23"/>
      <c r="Q6" s="77"/>
      <c r="R6" s="12"/>
      <c r="S6" s="2"/>
    </row>
    <row r="7" spans="1:24" ht="33.6" customHeight="1" x14ac:dyDescent="0.6">
      <c r="A7" s="12"/>
      <c r="B7" s="77"/>
      <c r="C7" s="212">
        <v>3</v>
      </c>
      <c r="D7" s="720" t="s">
        <v>473</v>
      </c>
      <c r="E7" s="721"/>
      <c r="F7" s="721"/>
      <c r="G7" s="721"/>
      <c r="H7" s="721"/>
      <c r="I7" s="721"/>
      <c r="J7" s="721"/>
      <c r="K7" s="721"/>
      <c r="L7" s="721"/>
      <c r="M7" s="722"/>
      <c r="N7" s="227" t="s">
        <v>357</v>
      </c>
      <c r="O7" s="99" t="s">
        <v>279</v>
      </c>
      <c r="P7" s="100" t="s">
        <v>283</v>
      </c>
      <c r="Q7" s="77"/>
      <c r="R7" s="12"/>
    </row>
    <row r="8" spans="1:24" ht="104.45" customHeight="1" x14ac:dyDescent="0.6">
      <c r="A8" s="12"/>
      <c r="B8" s="123"/>
      <c r="C8" s="213" t="s">
        <v>414</v>
      </c>
      <c r="D8" s="135" t="s">
        <v>791</v>
      </c>
      <c r="E8" s="146" t="s">
        <v>285</v>
      </c>
      <c r="F8" s="146" t="s">
        <v>526</v>
      </c>
      <c r="G8" s="135" t="s">
        <v>404</v>
      </c>
      <c r="H8" s="135" t="s">
        <v>475</v>
      </c>
      <c r="I8" s="135" t="s">
        <v>655</v>
      </c>
      <c r="J8" s="135" t="s">
        <v>653</v>
      </c>
      <c r="K8" s="135" t="s">
        <v>654</v>
      </c>
      <c r="L8" s="130" t="s">
        <v>555</v>
      </c>
      <c r="M8" s="130" t="s">
        <v>472</v>
      </c>
      <c r="N8" s="132"/>
      <c r="O8" s="132"/>
      <c r="P8" s="214"/>
      <c r="Q8" s="21"/>
      <c r="R8" s="12"/>
    </row>
    <row r="9" spans="1:24" ht="27" customHeight="1" x14ac:dyDescent="0.6">
      <c r="A9" s="12"/>
      <c r="B9" s="123"/>
      <c r="C9" s="213" t="s">
        <v>530</v>
      </c>
      <c r="D9" s="161"/>
      <c r="E9" s="161"/>
      <c r="F9" s="161"/>
      <c r="G9" s="161"/>
      <c r="H9" s="161"/>
      <c r="I9" s="160" t="s">
        <v>339</v>
      </c>
      <c r="J9" s="160" t="s">
        <v>339</v>
      </c>
      <c r="K9" s="160" t="s">
        <v>339</v>
      </c>
      <c r="L9" s="146" t="s">
        <v>339</v>
      </c>
      <c r="M9" s="146" t="s">
        <v>339</v>
      </c>
      <c r="N9" s="161"/>
      <c r="O9" s="186"/>
      <c r="P9" s="732" t="s">
        <v>280</v>
      </c>
      <c r="Q9" s="21"/>
      <c r="R9" s="12"/>
    </row>
    <row r="10" spans="1:24" ht="27" customHeight="1" x14ac:dyDescent="0.6">
      <c r="A10" s="12"/>
      <c r="B10" s="123"/>
      <c r="C10" s="213" t="s">
        <v>531</v>
      </c>
      <c r="D10" s="161"/>
      <c r="E10" s="161"/>
      <c r="F10" s="161"/>
      <c r="G10" s="161"/>
      <c r="H10" s="161"/>
      <c r="I10" s="160" t="s">
        <v>339</v>
      </c>
      <c r="J10" s="160" t="s">
        <v>339</v>
      </c>
      <c r="K10" s="160" t="s">
        <v>339</v>
      </c>
      <c r="L10" s="146" t="s">
        <v>339</v>
      </c>
      <c r="M10" s="146" t="s">
        <v>339</v>
      </c>
      <c r="N10" s="161"/>
      <c r="O10" s="186"/>
      <c r="P10" s="733"/>
      <c r="Q10" s="21"/>
      <c r="R10" s="12"/>
    </row>
    <row r="11" spans="1:24" ht="27" customHeight="1" x14ac:dyDescent="0.6">
      <c r="A11" s="12"/>
      <c r="B11" s="123"/>
      <c r="C11" s="213" t="s">
        <v>763</v>
      </c>
      <c r="D11" s="161"/>
      <c r="E11" s="161"/>
      <c r="F11" s="161"/>
      <c r="G11" s="161"/>
      <c r="H11" s="161"/>
      <c r="I11" s="160" t="s">
        <v>339</v>
      </c>
      <c r="J11" s="160" t="s">
        <v>339</v>
      </c>
      <c r="K11" s="160" t="s">
        <v>339</v>
      </c>
      <c r="L11" s="146" t="s">
        <v>339</v>
      </c>
      <c r="M11" s="146" t="s">
        <v>339</v>
      </c>
      <c r="N11" s="161"/>
      <c r="O11" s="186"/>
      <c r="P11" s="733"/>
      <c r="Q11" s="21"/>
      <c r="R11" s="12"/>
    </row>
    <row r="12" spans="1:24" ht="26.25" customHeight="1" x14ac:dyDescent="0.6">
      <c r="A12" s="12"/>
      <c r="B12" s="123"/>
      <c r="C12" s="213" t="s">
        <v>764</v>
      </c>
      <c r="D12" s="161"/>
      <c r="E12" s="161"/>
      <c r="F12" s="161"/>
      <c r="G12" s="161"/>
      <c r="H12" s="161"/>
      <c r="I12" s="160" t="s">
        <v>339</v>
      </c>
      <c r="J12" s="160" t="s">
        <v>339</v>
      </c>
      <c r="K12" s="160" t="s">
        <v>339</v>
      </c>
      <c r="L12" s="146" t="s">
        <v>339</v>
      </c>
      <c r="M12" s="146" t="s">
        <v>339</v>
      </c>
      <c r="N12" s="161"/>
      <c r="O12" s="186"/>
      <c r="P12" s="734"/>
      <c r="Q12" s="21"/>
      <c r="R12" s="12"/>
    </row>
    <row r="13" spans="1:24" ht="3.75" customHeight="1" x14ac:dyDescent="0.6">
      <c r="A13" s="12"/>
      <c r="B13" s="123"/>
      <c r="C13" s="727"/>
      <c r="D13" s="728"/>
      <c r="E13" s="728"/>
      <c r="F13" s="728"/>
      <c r="G13" s="728"/>
      <c r="H13" s="728"/>
      <c r="I13" s="728"/>
      <c r="J13" s="728"/>
      <c r="K13" s="728"/>
      <c r="L13" s="728"/>
      <c r="M13" s="728"/>
      <c r="N13" s="728"/>
      <c r="O13" s="728"/>
      <c r="P13" s="729"/>
      <c r="Q13" s="21"/>
      <c r="R13" s="12"/>
    </row>
    <row r="14" spans="1:24" ht="25.5" customHeight="1" x14ac:dyDescent="0.6">
      <c r="A14" s="12"/>
      <c r="B14" s="123"/>
      <c r="C14" s="730" t="s">
        <v>415</v>
      </c>
      <c r="D14" s="723" t="s">
        <v>529</v>
      </c>
      <c r="E14" s="723"/>
      <c r="F14" s="723"/>
      <c r="G14" s="723"/>
      <c r="H14" s="723"/>
      <c r="I14" s="723"/>
      <c r="J14" s="723"/>
      <c r="K14" s="723"/>
      <c r="L14" s="723"/>
      <c r="M14" s="723"/>
      <c r="N14" s="132"/>
      <c r="O14" s="132"/>
      <c r="P14" s="214"/>
      <c r="Q14" s="21"/>
      <c r="R14" s="12"/>
    </row>
    <row r="15" spans="1:24" ht="46.5" customHeight="1" thickBot="1" x14ac:dyDescent="0.65">
      <c r="A15" s="12"/>
      <c r="B15" s="123"/>
      <c r="C15" s="731"/>
      <c r="D15" s="724"/>
      <c r="E15" s="724"/>
      <c r="F15" s="724"/>
      <c r="G15" s="724"/>
      <c r="H15" s="724"/>
      <c r="I15" s="724"/>
      <c r="J15" s="724"/>
      <c r="K15" s="724"/>
      <c r="L15" s="724"/>
      <c r="M15" s="724"/>
      <c r="N15" s="215"/>
      <c r="O15" s="216"/>
      <c r="P15" s="228" t="s">
        <v>280</v>
      </c>
      <c r="Q15" s="21"/>
      <c r="R15" s="12"/>
    </row>
    <row r="16" spans="1:24" ht="3.75" customHeight="1" thickBot="1" x14ac:dyDescent="0.65">
      <c r="A16" s="12"/>
      <c r="B16" s="123"/>
      <c r="C16" s="728"/>
      <c r="D16" s="728"/>
      <c r="E16" s="728"/>
      <c r="F16" s="728"/>
      <c r="G16" s="728"/>
      <c r="H16" s="728"/>
      <c r="I16" s="728"/>
      <c r="J16" s="728"/>
      <c r="K16" s="728"/>
      <c r="L16" s="728"/>
      <c r="M16" s="728"/>
      <c r="N16" s="728"/>
      <c r="O16" s="728"/>
      <c r="P16" s="728"/>
      <c r="Q16" s="21"/>
      <c r="R16" s="12"/>
    </row>
    <row r="17" spans="1:18" ht="71.099999999999994" customHeight="1" thickBot="1" x14ac:dyDescent="0.65">
      <c r="A17" s="12"/>
      <c r="B17" s="77"/>
      <c r="C17" s="217" t="s">
        <v>521</v>
      </c>
      <c r="D17" s="725"/>
      <c r="E17" s="725"/>
      <c r="F17" s="725"/>
      <c r="G17" s="725"/>
      <c r="H17" s="725"/>
      <c r="I17" s="725"/>
      <c r="J17" s="725"/>
      <c r="K17" s="725"/>
      <c r="L17" s="725"/>
      <c r="M17" s="725"/>
      <c r="N17" s="725"/>
      <c r="O17" s="725"/>
      <c r="P17" s="726"/>
      <c r="Q17" s="77"/>
      <c r="R17" s="12"/>
    </row>
    <row r="18" spans="1:18" ht="16.5" customHeight="1" x14ac:dyDescent="0.6">
      <c r="A18" s="12"/>
      <c r="B18" s="77"/>
      <c r="C18" s="89"/>
      <c r="D18" s="89"/>
      <c r="E18" s="77"/>
      <c r="F18" s="77"/>
      <c r="G18" s="77"/>
      <c r="H18" s="77"/>
      <c r="I18" s="77"/>
      <c r="J18" s="77"/>
      <c r="K18" s="77"/>
      <c r="L18" s="77"/>
      <c r="M18" s="77"/>
      <c r="N18" s="90"/>
      <c r="O18" s="90"/>
      <c r="P18" s="77"/>
      <c r="Q18" s="77"/>
      <c r="R18" s="12"/>
    </row>
    <row r="19" spans="1:18" ht="16.5" customHeight="1" x14ac:dyDescent="0.6">
      <c r="A19" s="716"/>
      <c r="B19" s="717"/>
      <c r="C19" s="717"/>
      <c r="D19" s="717"/>
      <c r="E19" s="717"/>
      <c r="F19" s="717"/>
      <c r="G19" s="717"/>
      <c r="H19" s="717"/>
      <c r="I19" s="717"/>
      <c r="J19" s="717"/>
      <c r="K19" s="717"/>
      <c r="L19" s="717"/>
      <c r="M19" s="717"/>
      <c r="N19" s="717"/>
      <c r="O19" s="717"/>
      <c r="P19" s="717"/>
      <c r="Q19" s="717"/>
      <c r="R19" s="717"/>
    </row>
    <row r="20" spans="1:18" ht="16.5" customHeight="1" x14ac:dyDescent="0.6">
      <c r="C20" s="20"/>
      <c r="D20" s="20"/>
    </row>
    <row r="21" spans="1:18" ht="16.5" customHeight="1" x14ac:dyDescent="0.6">
      <c r="C21" s="20"/>
      <c r="D21" s="20"/>
      <c r="N21" s="3"/>
      <c r="O21" s="3"/>
    </row>
    <row r="22" spans="1:18" ht="16.5" customHeight="1" x14ac:dyDescent="0.6">
      <c r="C22" s="20"/>
      <c r="D22" s="20"/>
      <c r="N22" s="3"/>
      <c r="O22" s="3"/>
    </row>
    <row r="23" spans="1:18" ht="16.5" customHeight="1" x14ac:dyDescent="0.6">
      <c r="C23" s="20"/>
      <c r="D23" s="20"/>
      <c r="N23" s="3"/>
      <c r="O23" s="3"/>
    </row>
    <row r="24" spans="1:18" ht="32.25" customHeight="1" x14ac:dyDescent="0.6">
      <c r="C24" s="20"/>
      <c r="D24" s="20"/>
      <c r="N24" s="3"/>
      <c r="O24" s="3"/>
    </row>
    <row r="25" spans="1:18" ht="16.5" customHeight="1" x14ac:dyDescent="0.6">
      <c r="C25" s="20"/>
      <c r="D25" s="20"/>
      <c r="N25" s="3"/>
      <c r="O25" s="3"/>
    </row>
    <row r="26" spans="1:18" ht="16.5" customHeight="1" x14ac:dyDescent="0.6">
      <c r="C26" s="20"/>
      <c r="D26" s="20"/>
      <c r="N26" s="3"/>
      <c r="O26" s="3"/>
    </row>
    <row r="27" spans="1:18" ht="16.5" customHeight="1" x14ac:dyDescent="0.6">
      <c r="C27" s="20"/>
      <c r="D27" s="20"/>
      <c r="N27" s="3"/>
      <c r="O27" s="3"/>
    </row>
    <row r="28" spans="1:18" ht="16.5" customHeight="1" x14ac:dyDescent="0.6">
      <c r="C28" s="20"/>
      <c r="D28" s="20"/>
      <c r="N28" s="3"/>
      <c r="O28" s="3"/>
    </row>
    <row r="29" spans="1:18" ht="16.5" customHeight="1" x14ac:dyDescent="0.6">
      <c r="C29" s="20"/>
      <c r="D29" s="20"/>
      <c r="N29" s="3"/>
      <c r="O29" s="3"/>
    </row>
    <row r="30" spans="1:18" ht="16.5" customHeight="1" x14ac:dyDescent="0.6">
      <c r="C30" s="20"/>
      <c r="D30" s="20"/>
      <c r="N30" s="3"/>
      <c r="O30" s="3"/>
    </row>
    <row r="31" spans="1:18" ht="16.5" customHeight="1" x14ac:dyDescent="0.6">
      <c r="C31" s="20"/>
      <c r="D31" s="20"/>
      <c r="N31" s="3"/>
      <c r="O31" s="3"/>
    </row>
    <row r="32" spans="1:18" ht="16.5" customHeight="1" x14ac:dyDescent="0.6">
      <c r="C32" s="20"/>
      <c r="D32" s="20"/>
      <c r="N32" s="3"/>
      <c r="O32" s="3"/>
    </row>
    <row r="33" spans="3:15" ht="16.5" customHeight="1" x14ac:dyDescent="0.6">
      <c r="C33" s="20"/>
      <c r="D33" s="20"/>
      <c r="N33" s="3"/>
      <c r="O33" s="3"/>
    </row>
    <row r="34" spans="3:15" ht="16.5" customHeight="1" x14ac:dyDescent="0.6">
      <c r="C34" s="20"/>
      <c r="D34" s="20"/>
      <c r="N34" s="3"/>
      <c r="O34" s="3"/>
    </row>
    <row r="35" spans="3:15" ht="16.5" customHeight="1" x14ac:dyDescent="0.6">
      <c r="C35" s="20"/>
      <c r="D35" s="20"/>
      <c r="N35" s="3"/>
      <c r="O35" s="3"/>
    </row>
    <row r="36" spans="3:15" ht="16.5" customHeight="1" x14ac:dyDescent="0.6">
      <c r="C36" s="20"/>
      <c r="D36" s="20"/>
      <c r="N36" s="3"/>
      <c r="O36" s="3"/>
    </row>
    <row r="37" spans="3:15" ht="16.5" customHeight="1" x14ac:dyDescent="0.6">
      <c r="C37" s="20"/>
      <c r="D37" s="20"/>
      <c r="N37" s="3"/>
      <c r="O37" s="3"/>
    </row>
    <row r="38" spans="3:15" ht="16.5" customHeight="1" x14ac:dyDescent="0.6">
      <c r="C38" s="20"/>
      <c r="D38" s="20"/>
      <c r="N38" s="3"/>
      <c r="O38" s="3"/>
    </row>
    <row r="39" spans="3:15" ht="16.5" customHeight="1" x14ac:dyDescent="0.6">
      <c r="C39" s="20"/>
      <c r="D39" s="20"/>
      <c r="N39" s="3"/>
      <c r="O39" s="3"/>
    </row>
    <row r="40" spans="3:15" ht="16.5" customHeight="1" x14ac:dyDescent="0.6">
      <c r="C40" s="20"/>
      <c r="D40" s="20"/>
      <c r="N40" s="3"/>
      <c r="O40" s="3"/>
    </row>
    <row r="41" spans="3:15" ht="16.5" customHeight="1" x14ac:dyDescent="0.6">
      <c r="C41" s="20"/>
      <c r="D41" s="20"/>
      <c r="N41" s="3"/>
      <c r="O41" s="3"/>
    </row>
    <row r="42" spans="3:15" ht="16.5" customHeight="1" x14ac:dyDescent="0.6">
      <c r="C42" s="20"/>
      <c r="D42" s="20"/>
      <c r="N42" s="3"/>
      <c r="O42" s="3"/>
    </row>
    <row r="43" spans="3:15" ht="16.5" customHeight="1" x14ac:dyDescent="0.6">
      <c r="C43" s="20"/>
      <c r="D43" s="20"/>
      <c r="N43" s="3"/>
      <c r="O43" s="3"/>
    </row>
    <row r="44" spans="3:15" ht="16.5" customHeight="1" x14ac:dyDescent="0.6">
      <c r="C44" s="20"/>
      <c r="D44" s="20"/>
      <c r="N44" s="3"/>
      <c r="O44" s="3"/>
    </row>
    <row r="45" spans="3:15" ht="16.5" customHeight="1" x14ac:dyDescent="0.6">
      <c r="C45" s="20"/>
      <c r="D45" s="20"/>
      <c r="N45" s="3"/>
      <c r="O45" s="3"/>
    </row>
    <row r="46" spans="3:15" ht="16.5" customHeight="1" x14ac:dyDescent="0.6">
      <c r="C46" s="20"/>
      <c r="D46" s="20"/>
      <c r="N46" s="3"/>
      <c r="O46" s="3"/>
    </row>
    <row r="47" spans="3:15" ht="16.5" customHeight="1" x14ac:dyDescent="0.6">
      <c r="C47" s="20"/>
      <c r="D47" s="20"/>
      <c r="N47" s="3"/>
      <c r="O47" s="3"/>
    </row>
    <row r="48" spans="3:15" ht="16.5" customHeight="1" x14ac:dyDescent="0.6">
      <c r="C48" s="20"/>
      <c r="D48" s="20"/>
      <c r="N48" s="3"/>
      <c r="O48" s="3"/>
    </row>
    <row r="49" spans="3:15" ht="16.5" customHeight="1" x14ac:dyDescent="0.6">
      <c r="C49" s="20"/>
      <c r="D49" s="20"/>
      <c r="N49" s="3"/>
      <c r="O49" s="3"/>
    </row>
    <row r="50" spans="3:15" ht="16.5" customHeight="1" x14ac:dyDescent="0.6">
      <c r="C50" s="20"/>
      <c r="D50" s="20"/>
      <c r="N50" s="3"/>
      <c r="O50" s="3"/>
    </row>
    <row r="51" spans="3:15" ht="16.5" customHeight="1" x14ac:dyDescent="0.6">
      <c r="C51" s="20"/>
      <c r="D51" s="20"/>
      <c r="N51" s="3"/>
      <c r="O51" s="3"/>
    </row>
    <row r="52" spans="3:15" ht="16.5" customHeight="1" x14ac:dyDescent="0.6">
      <c r="C52" s="20"/>
      <c r="D52" s="20"/>
      <c r="N52" s="3"/>
      <c r="O52" s="3"/>
    </row>
    <row r="53" spans="3:15" ht="16.5" customHeight="1" x14ac:dyDescent="0.6">
      <c r="C53" s="20"/>
      <c r="D53" s="20"/>
      <c r="N53" s="3"/>
      <c r="O53" s="3"/>
    </row>
    <row r="54" spans="3:15" ht="16.5" customHeight="1" x14ac:dyDescent="0.6">
      <c r="C54" s="20"/>
      <c r="D54" s="20"/>
      <c r="N54" s="3"/>
      <c r="O54" s="3"/>
    </row>
    <row r="55" spans="3:15" ht="16.5" customHeight="1" x14ac:dyDescent="0.6">
      <c r="C55" s="20"/>
      <c r="D55" s="20"/>
      <c r="N55" s="3"/>
      <c r="O55" s="3"/>
    </row>
    <row r="56" spans="3:15" ht="16.5" customHeight="1" x14ac:dyDescent="0.6">
      <c r="C56" s="20"/>
      <c r="D56" s="20"/>
      <c r="N56" s="3"/>
      <c r="O56" s="3"/>
    </row>
    <row r="57" spans="3:15" ht="16.5" customHeight="1" x14ac:dyDescent="0.6">
      <c r="C57" s="20"/>
      <c r="D57" s="20"/>
      <c r="N57" s="3"/>
      <c r="O57" s="3"/>
    </row>
    <row r="58" spans="3:15" ht="16.5" customHeight="1" x14ac:dyDescent="0.6">
      <c r="C58" s="20"/>
      <c r="D58" s="20"/>
      <c r="N58" s="3"/>
      <c r="O58" s="3"/>
    </row>
    <row r="59" spans="3:15" ht="16.5" customHeight="1" x14ac:dyDescent="0.6">
      <c r="C59" s="20"/>
      <c r="D59" s="20"/>
      <c r="N59" s="3"/>
      <c r="O59" s="3"/>
    </row>
    <row r="60" spans="3:15" ht="16.5" customHeight="1" x14ac:dyDescent="0.6">
      <c r="C60" s="20"/>
      <c r="D60" s="20"/>
      <c r="N60" s="3"/>
      <c r="O60" s="3"/>
    </row>
    <row r="61" spans="3:15" ht="16.5" customHeight="1" x14ac:dyDescent="0.6">
      <c r="C61" s="20"/>
      <c r="D61" s="20"/>
      <c r="N61" s="3"/>
      <c r="O61" s="3"/>
    </row>
    <row r="62" spans="3:15" ht="16.5" customHeight="1" x14ac:dyDescent="0.6">
      <c r="C62" s="20"/>
      <c r="D62" s="20"/>
      <c r="N62" s="3"/>
      <c r="O62" s="3"/>
    </row>
    <row r="63" spans="3:15" ht="16.5" customHeight="1" x14ac:dyDescent="0.6">
      <c r="C63" s="20"/>
      <c r="D63" s="20"/>
      <c r="N63" s="3"/>
      <c r="O63" s="3"/>
    </row>
    <row r="64" spans="3:15" ht="16.5" customHeight="1" x14ac:dyDescent="0.6">
      <c r="C64" s="20"/>
      <c r="D64" s="20"/>
      <c r="N64" s="3"/>
      <c r="O64" s="3"/>
    </row>
    <row r="65" spans="3:15" ht="16.5" customHeight="1" x14ac:dyDescent="0.6">
      <c r="C65" s="20"/>
      <c r="D65" s="20"/>
      <c r="N65" s="3"/>
      <c r="O65" s="3"/>
    </row>
    <row r="66" spans="3:15" ht="16.5" customHeight="1" x14ac:dyDescent="0.6">
      <c r="C66" s="20"/>
      <c r="D66" s="20"/>
      <c r="N66" s="3"/>
      <c r="O66" s="3"/>
    </row>
    <row r="67" spans="3:15" ht="16.5" customHeight="1" x14ac:dyDescent="0.6">
      <c r="C67" s="20"/>
      <c r="D67" s="20"/>
      <c r="N67" s="3"/>
      <c r="O67" s="3"/>
    </row>
    <row r="68" spans="3:15" ht="16.5" customHeight="1" x14ac:dyDescent="0.6">
      <c r="C68" s="20"/>
      <c r="D68" s="20"/>
      <c r="N68" s="3"/>
      <c r="O68" s="3"/>
    </row>
    <row r="69" spans="3:15" ht="16.5" customHeight="1" x14ac:dyDescent="0.6">
      <c r="C69" s="20"/>
      <c r="D69" s="20"/>
      <c r="N69" s="3"/>
      <c r="O69" s="3"/>
    </row>
    <row r="70" spans="3:15" ht="16.5" customHeight="1" x14ac:dyDescent="0.6">
      <c r="C70" s="20"/>
      <c r="D70" s="20"/>
      <c r="N70" s="3"/>
      <c r="O70" s="3"/>
    </row>
    <row r="71" spans="3:15" ht="16.5" customHeight="1" x14ac:dyDescent="0.6">
      <c r="C71" s="20"/>
      <c r="D71" s="20"/>
      <c r="N71" s="3"/>
      <c r="O71" s="3"/>
    </row>
    <row r="72" spans="3:15" ht="16.5" customHeight="1" x14ac:dyDescent="0.6">
      <c r="C72" s="20"/>
      <c r="D72" s="20"/>
      <c r="N72" s="3"/>
      <c r="O72" s="3"/>
    </row>
    <row r="73" spans="3:15" ht="16.5" customHeight="1" x14ac:dyDescent="0.6">
      <c r="C73" s="20"/>
      <c r="D73" s="20"/>
      <c r="N73" s="3"/>
      <c r="O73" s="3"/>
    </row>
    <row r="74" spans="3:15" ht="16.5" customHeight="1" x14ac:dyDescent="0.6">
      <c r="C74" s="20"/>
      <c r="D74" s="20"/>
      <c r="N74" s="3"/>
      <c r="O74" s="3"/>
    </row>
    <row r="75" spans="3:15" ht="16.5" customHeight="1" x14ac:dyDescent="0.6">
      <c r="C75" s="20"/>
      <c r="D75" s="20"/>
      <c r="N75" s="3"/>
      <c r="O75" s="3"/>
    </row>
    <row r="76" spans="3:15" ht="16.5" customHeight="1" x14ac:dyDescent="0.6">
      <c r="C76" s="20"/>
      <c r="D76" s="20"/>
      <c r="N76" s="3"/>
      <c r="O76" s="3"/>
    </row>
    <row r="77" spans="3:15" ht="16.5" customHeight="1" x14ac:dyDescent="0.6">
      <c r="C77" s="20"/>
      <c r="D77" s="20"/>
      <c r="N77" s="3"/>
      <c r="O77" s="3"/>
    </row>
    <row r="78" spans="3:15" ht="16.5" customHeight="1" x14ac:dyDescent="0.6">
      <c r="C78" s="20"/>
      <c r="D78" s="20"/>
      <c r="N78" s="3"/>
      <c r="O78" s="3"/>
    </row>
    <row r="79" spans="3:15" ht="16.5" customHeight="1" x14ac:dyDescent="0.6">
      <c r="C79" s="20"/>
      <c r="D79" s="20"/>
      <c r="N79" s="3"/>
      <c r="O79" s="3"/>
    </row>
    <row r="80" spans="3:15" ht="16.5" customHeight="1" x14ac:dyDescent="0.6">
      <c r="C80" s="20"/>
      <c r="D80" s="20"/>
      <c r="N80" s="3"/>
      <c r="O80" s="3"/>
    </row>
    <row r="81" spans="3:15" ht="16.5" customHeight="1" x14ac:dyDescent="0.6">
      <c r="C81" s="20"/>
      <c r="D81" s="20"/>
      <c r="N81" s="3"/>
      <c r="O81" s="3"/>
    </row>
    <row r="82" spans="3:15" ht="16.5" customHeight="1" x14ac:dyDescent="0.6">
      <c r="C82" s="20"/>
      <c r="D82" s="20"/>
      <c r="N82" s="3"/>
      <c r="O82" s="3"/>
    </row>
    <row r="83" spans="3:15" ht="16.5" customHeight="1" x14ac:dyDescent="0.6">
      <c r="C83" s="20"/>
      <c r="D83" s="20"/>
      <c r="N83" s="3"/>
      <c r="O83" s="3"/>
    </row>
    <row r="84" spans="3:15" ht="16.5" customHeight="1" x14ac:dyDescent="0.6">
      <c r="C84" s="20"/>
      <c r="D84" s="20"/>
      <c r="N84" s="3"/>
      <c r="O84" s="3"/>
    </row>
    <row r="85" spans="3:15" ht="16.5" customHeight="1" x14ac:dyDescent="0.6">
      <c r="C85" s="20"/>
      <c r="D85" s="20"/>
      <c r="N85" s="3"/>
      <c r="O85" s="3"/>
    </row>
    <row r="86" spans="3:15" ht="16.5" customHeight="1" x14ac:dyDescent="0.6">
      <c r="C86" s="20"/>
      <c r="D86" s="20"/>
      <c r="N86" s="3"/>
      <c r="O86" s="3"/>
    </row>
    <row r="87" spans="3:15" ht="16.5" customHeight="1" x14ac:dyDescent="0.6">
      <c r="C87" s="20"/>
      <c r="D87" s="20"/>
      <c r="N87" s="3"/>
      <c r="O87" s="3"/>
    </row>
    <row r="88" spans="3:15" ht="16.5" customHeight="1" x14ac:dyDescent="0.6">
      <c r="C88" s="20"/>
      <c r="D88" s="20"/>
      <c r="N88" s="3"/>
      <c r="O88" s="3"/>
    </row>
    <row r="89" spans="3:15" ht="16.5" customHeight="1" x14ac:dyDescent="0.6">
      <c r="C89" s="20"/>
      <c r="D89" s="20"/>
      <c r="N89" s="3"/>
      <c r="O89" s="3"/>
    </row>
    <row r="90" spans="3:15" ht="16.5" customHeight="1" x14ac:dyDescent="0.6">
      <c r="C90" s="20"/>
      <c r="D90" s="20"/>
      <c r="N90" s="3"/>
      <c r="O90" s="3"/>
    </row>
    <row r="91" spans="3:15" ht="16.5" customHeight="1" x14ac:dyDescent="0.6">
      <c r="C91" s="20"/>
      <c r="D91" s="20"/>
      <c r="N91" s="3"/>
      <c r="O91" s="3"/>
    </row>
    <row r="92" spans="3:15" ht="16.5" customHeight="1" x14ac:dyDescent="0.6">
      <c r="C92" s="20"/>
      <c r="D92" s="20"/>
      <c r="N92" s="3"/>
      <c r="O92" s="3"/>
    </row>
    <row r="93" spans="3:15" ht="16.5" customHeight="1" x14ac:dyDescent="0.6">
      <c r="C93" s="20"/>
      <c r="D93" s="20"/>
      <c r="N93" s="3"/>
      <c r="O93" s="3"/>
    </row>
    <row r="94" spans="3:15" ht="16.5" customHeight="1" x14ac:dyDescent="0.6">
      <c r="C94" s="20"/>
      <c r="D94" s="20"/>
      <c r="N94" s="3"/>
      <c r="O94" s="3"/>
    </row>
    <row r="95" spans="3:15" ht="16.5" customHeight="1" x14ac:dyDescent="0.6">
      <c r="C95" s="20"/>
      <c r="D95" s="20"/>
      <c r="N95" s="3"/>
      <c r="O95" s="3"/>
    </row>
    <row r="96" spans="3:15" ht="16.5" customHeight="1" x14ac:dyDescent="0.6">
      <c r="C96" s="20"/>
      <c r="D96" s="20"/>
      <c r="N96" s="3"/>
      <c r="O96" s="3"/>
    </row>
    <row r="97" spans="3:15" ht="16.5" customHeight="1" x14ac:dyDescent="0.6">
      <c r="C97" s="20"/>
      <c r="D97" s="20"/>
      <c r="N97" s="3"/>
      <c r="O97" s="3"/>
    </row>
    <row r="98" spans="3:15" ht="16.5" customHeight="1" x14ac:dyDescent="0.6">
      <c r="C98" s="20"/>
      <c r="D98" s="20"/>
      <c r="N98" s="3"/>
      <c r="O98" s="3"/>
    </row>
    <row r="99" spans="3:15" ht="16.5" customHeight="1" x14ac:dyDescent="0.6">
      <c r="C99" s="20"/>
      <c r="D99" s="20"/>
      <c r="N99" s="3"/>
      <c r="O99" s="3"/>
    </row>
    <row r="100" spans="3:15" ht="16.5" customHeight="1" x14ac:dyDescent="0.6">
      <c r="C100" s="20"/>
      <c r="D100" s="20"/>
      <c r="N100" s="3"/>
      <c r="O100" s="3"/>
    </row>
    <row r="101" spans="3:15" ht="16.5" customHeight="1" x14ac:dyDescent="0.6">
      <c r="C101" s="20"/>
      <c r="D101" s="20"/>
      <c r="N101" s="3"/>
      <c r="O101" s="3"/>
    </row>
    <row r="102" spans="3:15" ht="16.5" customHeight="1" x14ac:dyDescent="0.6">
      <c r="C102" s="20"/>
      <c r="D102" s="20"/>
      <c r="N102" s="3"/>
      <c r="O102" s="3"/>
    </row>
    <row r="103" spans="3:15" ht="16.5" customHeight="1" x14ac:dyDescent="0.6">
      <c r="C103" s="20"/>
      <c r="D103" s="20"/>
      <c r="N103" s="3"/>
      <c r="O103" s="3"/>
    </row>
    <row r="104" spans="3:15" ht="16.5" customHeight="1" x14ac:dyDescent="0.6">
      <c r="C104" s="20"/>
      <c r="D104" s="20"/>
      <c r="N104" s="3"/>
      <c r="O104" s="3"/>
    </row>
    <row r="105" spans="3:15" ht="16.5" customHeight="1" x14ac:dyDescent="0.6">
      <c r="C105" s="20"/>
      <c r="D105" s="20"/>
      <c r="N105" s="3"/>
      <c r="O105" s="3"/>
    </row>
    <row r="106" spans="3:15" ht="16.5" customHeight="1" x14ac:dyDescent="0.6">
      <c r="C106" s="20"/>
      <c r="D106" s="20"/>
      <c r="N106" s="3"/>
      <c r="O106" s="3"/>
    </row>
    <row r="107" spans="3:15" ht="16.5" customHeight="1" x14ac:dyDescent="0.6">
      <c r="C107" s="20"/>
      <c r="D107" s="20"/>
      <c r="N107" s="3"/>
      <c r="O107" s="3"/>
    </row>
    <row r="108" spans="3:15" ht="16.5" customHeight="1" x14ac:dyDescent="0.6">
      <c r="C108" s="20"/>
      <c r="D108" s="20"/>
      <c r="N108" s="3"/>
      <c r="O108" s="3"/>
    </row>
    <row r="109" spans="3:15" ht="16.5" customHeight="1" x14ac:dyDescent="0.6">
      <c r="C109" s="20"/>
      <c r="D109" s="20"/>
      <c r="N109" s="3"/>
      <c r="O109" s="3"/>
    </row>
    <row r="110" spans="3:15" ht="16.5" customHeight="1" x14ac:dyDescent="0.6">
      <c r="C110" s="20"/>
      <c r="D110" s="20"/>
      <c r="N110" s="3"/>
      <c r="O110" s="3"/>
    </row>
    <row r="111" spans="3:15" ht="16.5" customHeight="1" x14ac:dyDescent="0.6">
      <c r="C111" s="20"/>
      <c r="D111" s="20"/>
      <c r="N111" s="3"/>
      <c r="O111" s="3"/>
    </row>
    <row r="112" spans="3:15" ht="16.5" customHeight="1" x14ac:dyDescent="0.6">
      <c r="C112" s="20"/>
      <c r="D112" s="20"/>
      <c r="N112" s="3"/>
      <c r="O112" s="3"/>
    </row>
    <row r="113" spans="3:15" ht="16.5" customHeight="1" x14ac:dyDescent="0.6">
      <c r="C113" s="20"/>
      <c r="D113" s="20"/>
      <c r="N113" s="3"/>
      <c r="O113" s="3"/>
    </row>
    <row r="114" spans="3:15" ht="16.5" customHeight="1" x14ac:dyDescent="0.6">
      <c r="C114" s="20"/>
      <c r="D114" s="20"/>
      <c r="N114" s="3"/>
      <c r="O114" s="3"/>
    </row>
    <row r="115" spans="3:15" ht="16.5" customHeight="1" x14ac:dyDescent="0.6">
      <c r="C115" s="20"/>
      <c r="D115" s="20"/>
      <c r="N115" s="3"/>
      <c r="O115" s="3"/>
    </row>
    <row r="116" spans="3:15" ht="16.5" customHeight="1" x14ac:dyDescent="0.6">
      <c r="C116" s="20"/>
      <c r="D116" s="20"/>
      <c r="N116" s="3"/>
      <c r="O116" s="3"/>
    </row>
    <row r="117" spans="3:15" ht="16.5" customHeight="1" x14ac:dyDescent="0.6">
      <c r="C117" s="20"/>
      <c r="D117" s="20"/>
      <c r="N117" s="3"/>
      <c r="O117" s="3"/>
    </row>
    <row r="118" spans="3:15" ht="16.5" customHeight="1" x14ac:dyDescent="0.6">
      <c r="C118" s="20"/>
      <c r="D118" s="20"/>
      <c r="N118" s="3"/>
      <c r="O118" s="3"/>
    </row>
    <row r="119" spans="3:15" ht="16.5" customHeight="1" x14ac:dyDescent="0.6">
      <c r="C119" s="20"/>
      <c r="D119" s="20"/>
      <c r="N119" s="3"/>
      <c r="O119" s="3"/>
    </row>
    <row r="120" spans="3:15" ht="16.5" customHeight="1" x14ac:dyDescent="0.6">
      <c r="C120" s="20"/>
      <c r="D120" s="20"/>
      <c r="N120" s="3"/>
      <c r="O120" s="3"/>
    </row>
    <row r="121" spans="3:15" ht="16.5" customHeight="1" x14ac:dyDescent="0.6">
      <c r="C121" s="20"/>
      <c r="D121" s="20"/>
      <c r="N121" s="3"/>
      <c r="O121" s="3"/>
    </row>
    <row r="122" spans="3:15" ht="16.5" customHeight="1" x14ac:dyDescent="0.6">
      <c r="C122" s="20"/>
      <c r="D122" s="20"/>
      <c r="N122" s="3"/>
      <c r="O122" s="3"/>
    </row>
    <row r="123" spans="3:15" ht="16.5" customHeight="1" x14ac:dyDescent="0.6">
      <c r="C123" s="20"/>
      <c r="D123" s="20"/>
      <c r="N123" s="3"/>
      <c r="O123" s="3"/>
    </row>
    <row r="124" spans="3:15" ht="16.5" customHeight="1" x14ac:dyDescent="0.6">
      <c r="C124" s="20"/>
      <c r="D124" s="20"/>
      <c r="N124" s="3"/>
      <c r="O124" s="3"/>
    </row>
    <row r="125" spans="3:15" ht="16.5" customHeight="1" x14ac:dyDescent="0.6">
      <c r="C125" s="20"/>
      <c r="D125" s="20"/>
      <c r="N125" s="3"/>
      <c r="O125" s="3"/>
    </row>
    <row r="126" spans="3:15" ht="16.5" customHeight="1" x14ac:dyDescent="0.6">
      <c r="C126" s="20"/>
      <c r="D126" s="20"/>
      <c r="N126" s="3"/>
      <c r="O126" s="3"/>
    </row>
    <row r="127" spans="3:15" ht="16.5" customHeight="1" x14ac:dyDescent="0.6">
      <c r="C127" s="20"/>
      <c r="D127" s="20"/>
      <c r="N127" s="3"/>
      <c r="O127" s="3"/>
    </row>
    <row r="128" spans="3:15" ht="16.5" customHeight="1" x14ac:dyDescent="0.6">
      <c r="C128" s="20"/>
      <c r="D128" s="20"/>
      <c r="N128" s="3"/>
      <c r="O128" s="3"/>
    </row>
    <row r="129" spans="3:15" ht="16.5" customHeight="1" x14ac:dyDescent="0.6">
      <c r="C129" s="20"/>
      <c r="D129" s="20"/>
      <c r="N129" s="3"/>
      <c r="O129" s="3"/>
    </row>
    <row r="130" spans="3:15" ht="16.5" customHeight="1" x14ac:dyDescent="0.6">
      <c r="C130" s="20"/>
      <c r="D130" s="20"/>
      <c r="N130" s="3"/>
      <c r="O130" s="3"/>
    </row>
    <row r="131" spans="3:15" ht="16.5" customHeight="1" x14ac:dyDescent="0.6">
      <c r="C131" s="20"/>
      <c r="D131" s="20"/>
      <c r="N131" s="3"/>
      <c r="O131" s="3"/>
    </row>
    <row r="132" spans="3:15" ht="16.5" customHeight="1" x14ac:dyDescent="0.6">
      <c r="C132" s="20"/>
      <c r="D132" s="20"/>
      <c r="N132" s="3"/>
      <c r="O132" s="3"/>
    </row>
    <row r="133" spans="3:15" ht="16.5" customHeight="1" x14ac:dyDescent="0.6">
      <c r="C133" s="20"/>
      <c r="D133" s="20"/>
      <c r="N133" s="3"/>
      <c r="O133" s="3"/>
    </row>
    <row r="134" spans="3:15" ht="16.5" customHeight="1" x14ac:dyDescent="0.6">
      <c r="C134" s="20"/>
      <c r="D134" s="20"/>
      <c r="N134" s="3"/>
      <c r="O134" s="3"/>
    </row>
    <row r="135" spans="3:15" ht="16.5" customHeight="1" x14ac:dyDescent="0.6">
      <c r="C135" s="20"/>
      <c r="D135" s="20"/>
      <c r="N135" s="3"/>
      <c r="O135" s="3"/>
    </row>
    <row r="136" spans="3:15" ht="16.5" customHeight="1" x14ac:dyDescent="0.6">
      <c r="C136" s="20"/>
      <c r="D136" s="20"/>
      <c r="N136" s="3"/>
      <c r="O136" s="3"/>
    </row>
    <row r="137" spans="3:15" ht="16.5" customHeight="1" x14ac:dyDescent="0.6">
      <c r="C137" s="20"/>
      <c r="D137" s="20"/>
      <c r="N137" s="3"/>
      <c r="O137" s="3"/>
    </row>
    <row r="138" spans="3:15" ht="16.5" customHeight="1" x14ac:dyDescent="0.6">
      <c r="C138" s="20"/>
      <c r="D138" s="20"/>
      <c r="N138" s="3"/>
      <c r="O138" s="3"/>
    </row>
    <row r="139" spans="3:15" ht="16.5" customHeight="1" x14ac:dyDescent="0.6">
      <c r="C139" s="20"/>
      <c r="D139" s="20"/>
      <c r="N139" s="3"/>
      <c r="O139" s="3"/>
    </row>
    <row r="140" spans="3:15" ht="16.5" customHeight="1" x14ac:dyDescent="0.6">
      <c r="C140" s="20"/>
      <c r="D140" s="20"/>
      <c r="N140" s="3"/>
      <c r="O140" s="3"/>
    </row>
    <row r="141" spans="3:15" ht="16.5" customHeight="1" x14ac:dyDescent="0.6">
      <c r="C141" s="20"/>
      <c r="D141" s="20"/>
      <c r="N141" s="3"/>
      <c r="O141" s="3"/>
    </row>
    <row r="142" spans="3:15" ht="16.5" customHeight="1" x14ac:dyDescent="0.6">
      <c r="C142" s="20"/>
      <c r="D142" s="20"/>
      <c r="N142" s="3"/>
      <c r="O142" s="3"/>
    </row>
    <row r="143" spans="3:15" ht="16.5" customHeight="1" x14ac:dyDescent="0.6">
      <c r="C143" s="20"/>
      <c r="D143" s="20"/>
      <c r="N143" s="3"/>
      <c r="O143" s="3"/>
    </row>
    <row r="144" spans="3:15" ht="16.5" customHeight="1" x14ac:dyDescent="0.6">
      <c r="C144" s="20"/>
      <c r="D144" s="20"/>
      <c r="N144" s="3"/>
      <c r="O144" s="3"/>
    </row>
    <row r="145" spans="3:15" ht="16.5" customHeight="1" x14ac:dyDescent="0.6">
      <c r="C145" s="20"/>
      <c r="D145" s="20"/>
      <c r="N145" s="3"/>
      <c r="O145" s="3"/>
    </row>
    <row r="146" spans="3:15" ht="16.5" customHeight="1" x14ac:dyDescent="0.6">
      <c r="C146" s="20"/>
      <c r="D146" s="20"/>
      <c r="N146" s="3"/>
      <c r="O146" s="3"/>
    </row>
    <row r="147" spans="3:15" ht="16.5" customHeight="1" x14ac:dyDescent="0.6">
      <c r="C147" s="20"/>
      <c r="D147" s="20"/>
      <c r="N147" s="3"/>
      <c r="O147" s="3"/>
    </row>
    <row r="148" spans="3:15" ht="16.5" customHeight="1" x14ac:dyDescent="0.6">
      <c r="C148" s="20"/>
      <c r="D148" s="20"/>
      <c r="N148" s="3"/>
      <c r="O148" s="3"/>
    </row>
    <row r="149" spans="3:15" ht="16.5" customHeight="1" x14ac:dyDescent="0.6">
      <c r="C149" s="20"/>
      <c r="D149" s="20"/>
      <c r="N149" s="3"/>
      <c r="O149" s="3"/>
    </row>
    <row r="150" spans="3:15" ht="16.5" customHeight="1" x14ac:dyDescent="0.6">
      <c r="C150" s="20"/>
      <c r="D150" s="20"/>
      <c r="N150" s="3"/>
      <c r="O150" s="3"/>
    </row>
    <row r="151" spans="3:15" ht="16.5" customHeight="1" x14ac:dyDescent="0.6">
      <c r="C151" s="20"/>
      <c r="D151" s="20"/>
      <c r="N151" s="3"/>
      <c r="O151" s="3"/>
    </row>
    <row r="152" spans="3:15" ht="16.5" customHeight="1" x14ac:dyDescent="0.6">
      <c r="C152" s="20"/>
      <c r="D152" s="20"/>
      <c r="N152" s="3"/>
      <c r="O152" s="3"/>
    </row>
    <row r="153" spans="3:15" ht="16.5" customHeight="1" x14ac:dyDescent="0.6">
      <c r="C153" s="20"/>
      <c r="D153" s="20"/>
      <c r="N153" s="3"/>
      <c r="O153" s="3"/>
    </row>
    <row r="154" spans="3:15" ht="16.5" customHeight="1" x14ac:dyDescent="0.6">
      <c r="C154" s="20"/>
      <c r="D154" s="20"/>
      <c r="N154" s="3"/>
      <c r="O154" s="3"/>
    </row>
    <row r="155" spans="3:15" ht="16.5" customHeight="1" x14ac:dyDescent="0.6">
      <c r="C155" s="20"/>
      <c r="D155" s="20"/>
      <c r="N155" s="3"/>
      <c r="O155" s="3"/>
    </row>
    <row r="156" spans="3:15" ht="16.5" customHeight="1" x14ac:dyDescent="0.6">
      <c r="C156" s="20"/>
      <c r="D156" s="20"/>
      <c r="N156" s="3"/>
      <c r="O156" s="3"/>
    </row>
    <row r="157" spans="3:15" ht="16.5" customHeight="1" x14ac:dyDescent="0.6">
      <c r="C157" s="20"/>
      <c r="D157" s="20"/>
      <c r="N157" s="3"/>
      <c r="O157" s="3"/>
    </row>
    <row r="158" spans="3:15" ht="16.5" customHeight="1" x14ac:dyDescent="0.6">
      <c r="C158" s="20"/>
      <c r="D158" s="20"/>
      <c r="N158" s="3"/>
      <c r="O158" s="3"/>
    </row>
    <row r="159" spans="3:15" ht="16.5" customHeight="1" x14ac:dyDescent="0.6">
      <c r="C159" s="20"/>
      <c r="D159" s="20"/>
      <c r="N159" s="3"/>
      <c r="O159" s="3"/>
    </row>
    <row r="160" spans="3:15" ht="16.5" customHeight="1" x14ac:dyDescent="0.6">
      <c r="C160" s="20"/>
      <c r="D160" s="20"/>
      <c r="N160" s="3"/>
      <c r="O160" s="3"/>
    </row>
    <row r="161" spans="3:15" ht="16.5" customHeight="1" x14ac:dyDescent="0.6">
      <c r="C161" s="20"/>
      <c r="D161" s="20"/>
      <c r="N161" s="3"/>
      <c r="O161" s="3"/>
    </row>
    <row r="162" spans="3:15" ht="16.5" customHeight="1" x14ac:dyDescent="0.6">
      <c r="C162" s="20"/>
      <c r="D162" s="20"/>
      <c r="N162" s="3"/>
      <c r="O162" s="3"/>
    </row>
    <row r="163" spans="3:15" ht="16.5" customHeight="1" x14ac:dyDescent="0.6">
      <c r="C163" s="20"/>
      <c r="D163" s="20"/>
      <c r="N163" s="3"/>
      <c r="O163" s="3"/>
    </row>
    <row r="164" spans="3:15" ht="16.5" customHeight="1" x14ac:dyDescent="0.6">
      <c r="C164" s="20"/>
      <c r="D164" s="20"/>
      <c r="N164" s="3"/>
      <c r="O164" s="3"/>
    </row>
    <row r="165" spans="3:15" ht="16.5" customHeight="1" x14ac:dyDescent="0.6">
      <c r="C165" s="20"/>
      <c r="D165" s="20"/>
      <c r="N165" s="3"/>
      <c r="O165" s="3"/>
    </row>
    <row r="166" spans="3:15" ht="16.5" customHeight="1" x14ac:dyDescent="0.6">
      <c r="C166" s="20"/>
      <c r="D166" s="20"/>
      <c r="N166" s="3"/>
      <c r="O166" s="3"/>
    </row>
    <row r="167" spans="3:15" ht="16.5" customHeight="1" x14ac:dyDescent="0.6">
      <c r="C167" s="20"/>
      <c r="D167" s="20"/>
      <c r="N167" s="3"/>
      <c r="O167" s="3"/>
    </row>
    <row r="168" spans="3:15" ht="16.5" customHeight="1" x14ac:dyDescent="0.6">
      <c r="C168" s="20"/>
      <c r="D168" s="20"/>
      <c r="N168" s="3"/>
      <c r="O168" s="3"/>
    </row>
    <row r="169" spans="3:15" ht="16.5" customHeight="1" x14ac:dyDescent="0.6">
      <c r="C169" s="20"/>
      <c r="D169" s="20"/>
      <c r="N169" s="3"/>
      <c r="O169" s="3"/>
    </row>
    <row r="170" spans="3:15" ht="16.5" customHeight="1" x14ac:dyDescent="0.6">
      <c r="C170" s="20"/>
      <c r="D170" s="20"/>
      <c r="N170" s="3"/>
      <c r="O170" s="3"/>
    </row>
    <row r="171" spans="3:15" ht="16.5" customHeight="1" x14ac:dyDescent="0.6">
      <c r="C171" s="20"/>
      <c r="D171" s="20"/>
      <c r="N171" s="3"/>
      <c r="O171" s="3"/>
    </row>
    <row r="172" spans="3:15" ht="16.5" customHeight="1" x14ac:dyDescent="0.6">
      <c r="C172" s="20"/>
      <c r="D172" s="20"/>
      <c r="N172" s="3"/>
      <c r="O172" s="3"/>
    </row>
    <row r="173" spans="3:15" ht="16.5" customHeight="1" x14ac:dyDescent="0.6">
      <c r="C173" s="20"/>
      <c r="D173" s="20"/>
      <c r="N173" s="3"/>
      <c r="O173" s="3"/>
    </row>
    <row r="174" spans="3:15" ht="16.5" customHeight="1" x14ac:dyDescent="0.6">
      <c r="C174" s="20"/>
      <c r="D174" s="20"/>
      <c r="N174" s="3"/>
      <c r="O174" s="3"/>
    </row>
    <row r="175" spans="3:15" ht="16.5" customHeight="1" x14ac:dyDescent="0.6">
      <c r="C175" s="20"/>
      <c r="D175" s="20"/>
      <c r="N175" s="3"/>
      <c r="O175" s="3"/>
    </row>
    <row r="176" spans="3:15" ht="16.5" customHeight="1" x14ac:dyDescent="0.6">
      <c r="C176" s="20"/>
      <c r="D176" s="20"/>
      <c r="N176" s="3"/>
      <c r="O176" s="3"/>
    </row>
    <row r="177" spans="3:15" ht="16.5" customHeight="1" x14ac:dyDescent="0.6">
      <c r="C177" s="20"/>
      <c r="D177" s="20"/>
      <c r="N177" s="3"/>
      <c r="O177" s="3"/>
    </row>
    <row r="178" spans="3:15" ht="16.5" customHeight="1" x14ac:dyDescent="0.6">
      <c r="C178" s="20"/>
      <c r="D178" s="20"/>
      <c r="N178" s="3"/>
      <c r="O178" s="3"/>
    </row>
    <row r="179" spans="3:15" ht="16.5" customHeight="1" x14ac:dyDescent="0.6">
      <c r="C179" s="20"/>
      <c r="D179" s="20"/>
      <c r="N179" s="3"/>
      <c r="O179" s="3"/>
    </row>
    <row r="180" spans="3:15" ht="16.5" customHeight="1" x14ac:dyDescent="0.6">
      <c r="C180" s="20"/>
      <c r="D180" s="20"/>
      <c r="N180" s="3"/>
      <c r="O180" s="3"/>
    </row>
    <row r="181" spans="3:15" ht="16.5" customHeight="1" x14ac:dyDescent="0.6">
      <c r="C181" s="20"/>
      <c r="D181" s="20"/>
      <c r="N181" s="3"/>
      <c r="O181" s="3"/>
    </row>
    <row r="182" spans="3:15" ht="16.5" customHeight="1" x14ac:dyDescent="0.6">
      <c r="C182" s="20"/>
      <c r="D182" s="20"/>
      <c r="N182" s="3"/>
      <c r="O182" s="3"/>
    </row>
    <row r="183" spans="3:15" ht="16.5" customHeight="1" x14ac:dyDescent="0.6">
      <c r="C183" s="20"/>
      <c r="D183" s="20"/>
      <c r="N183" s="3"/>
      <c r="O183" s="3"/>
    </row>
    <row r="184" spans="3:15" ht="16.5" customHeight="1" x14ac:dyDescent="0.6">
      <c r="C184" s="20"/>
      <c r="D184" s="20"/>
      <c r="N184" s="3"/>
      <c r="O184" s="3"/>
    </row>
    <row r="185" spans="3:15" ht="16.5" customHeight="1" x14ac:dyDescent="0.6">
      <c r="C185" s="20"/>
      <c r="D185" s="20"/>
      <c r="N185" s="3"/>
      <c r="O185" s="3"/>
    </row>
    <row r="186" spans="3:15" ht="16.5" customHeight="1" x14ac:dyDescent="0.6">
      <c r="C186" s="20"/>
      <c r="D186" s="20"/>
      <c r="N186" s="3"/>
      <c r="O186" s="3"/>
    </row>
    <row r="187" spans="3:15" ht="16.5" customHeight="1" x14ac:dyDescent="0.6">
      <c r="C187" s="20"/>
      <c r="D187" s="20"/>
      <c r="N187" s="3"/>
      <c r="O187" s="3"/>
    </row>
    <row r="188" spans="3:15" ht="16.5" customHeight="1" x14ac:dyDescent="0.6">
      <c r="C188" s="20"/>
      <c r="D188" s="20"/>
      <c r="N188" s="3"/>
      <c r="O188" s="3"/>
    </row>
    <row r="189" spans="3:15" ht="16.5" customHeight="1" x14ac:dyDescent="0.6">
      <c r="C189" s="20"/>
      <c r="D189" s="20"/>
      <c r="N189" s="3"/>
      <c r="O189" s="3"/>
    </row>
    <row r="190" spans="3:15" ht="16.5" customHeight="1" x14ac:dyDescent="0.6">
      <c r="C190" s="20"/>
      <c r="D190" s="20"/>
      <c r="N190" s="3"/>
      <c r="O190" s="3"/>
    </row>
    <row r="191" spans="3:15" ht="16.5" customHeight="1" x14ac:dyDescent="0.6">
      <c r="C191" s="20"/>
      <c r="D191" s="20"/>
      <c r="N191" s="3"/>
      <c r="O191" s="3"/>
    </row>
    <row r="192" spans="3:15" ht="16.5" customHeight="1" x14ac:dyDescent="0.6">
      <c r="C192" s="20"/>
      <c r="D192" s="20"/>
      <c r="N192" s="3"/>
      <c r="O192" s="3"/>
    </row>
    <row r="193" spans="3:15" ht="16.5" customHeight="1" x14ac:dyDescent="0.6">
      <c r="C193" s="20"/>
      <c r="D193" s="20"/>
      <c r="N193" s="3"/>
      <c r="O193" s="3"/>
    </row>
    <row r="194" spans="3:15" ht="16.5" customHeight="1" x14ac:dyDescent="0.6">
      <c r="C194" s="20"/>
      <c r="D194" s="20"/>
      <c r="N194" s="3"/>
      <c r="O194" s="3"/>
    </row>
    <row r="195" spans="3:15" ht="16.5" customHeight="1" x14ac:dyDescent="0.6">
      <c r="C195" s="20"/>
      <c r="D195" s="20"/>
      <c r="N195" s="3"/>
      <c r="O195" s="3"/>
    </row>
    <row r="196" spans="3:15" ht="16.5" customHeight="1" x14ac:dyDescent="0.6">
      <c r="C196" s="20"/>
      <c r="D196" s="20"/>
      <c r="N196" s="3"/>
      <c r="O196" s="3"/>
    </row>
    <row r="197" spans="3:15" ht="16.5" customHeight="1" x14ac:dyDescent="0.6">
      <c r="C197" s="20"/>
      <c r="D197" s="20"/>
      <c r="N197" s="3"/>
      <c r="O197" s="3"/>
    </row>
    <row r="198" spans="3:15" ht="16.5" customHeight="1" x14ac:dyDescent="0.6">
      <c r="C198" s="20"/>
      <c r="D198" s="20"/>
      <c r="N198" s="3"/>
      <c r="O198" s="3"/>
    </row>
    <row r="199" spans="3:15" ht="16.5" customHeight="1" x14ac:dyDescent="0.6">
      <c r="C199" s="20"/>
      <c r="D199" s="20"/>
      <c r="N199" s="3"/>
      <c r="O199" s="3"/>
    </row>
    <row r="200" spans="3:15" ht="16.5" customHeight="1" x14ac:dyDescent="0.6">
      <c r="C200" s="20"/>
      <c r="D200" s="20"/>
      <c r="N200" s="3"/>
      <c r="O200" s="3"/>
    </row>
    <row r="201" spans="3:15" ht="16.5" customHeight="1" x14ac:dyDescent="0.6">
      <c r="C201" s="20"/>
      <c r="D201" s="20"/>
      <c r="N201" s="3"/>
      <c r="O201" s="3"/>
    </row>
    <row r="202" spans="3:15" ht="16.5" customHeight="1" x14ac:dyDescent="0.6">
      <c r="C202" s="20"/>
      <c r="D202" s="20"/>
      <c r="N202" s="3"/>
      <c r="O202" s="3"/>
    </row>
    <row r="203" spans="3:15" ht="16.5" customHeight="1" x14ac:dyDescent="0.6">
      <c r="C203" s="20"/>
      <c r="D203" s="20"/>
      <c r="N203" s="3"/>
      <c r="O203" s="3"/>
    </row>
    <row r="204" spans="3:15" ht="16.5" customHeight="1" x14ac:dyDescent="0.6">
      <c r="C204" s="20"/>
      <c r="D204" s="20"/>
      <c r="N204" s="3"/>
      <c r="O204" s="3"/>
    </row>
    <row r="205" spans="3:15" ht="16.5" customHeight="1" x14ac:dyDescent="0.6">
      <c r="C205" s="20"/>
      <c r="D205" s="20"/>
      <c r="N205" s="3"/>
      <c r="O205" s="3"/>
    </row>
    <row r="206" spans="3:15" ht="16.5" customHeight="1" x14ac:dyDescent="0.6">
      <c r="C206" s="20"/>
      <c r="D206" s="20"/>
      <c r="N206" s="3"/>
      <c r="O206" s="3"/>
    </row>
    <row r="207" spans="3:15" ht="16.5" customHeight="1" x14ac:dyDescent="0.6">
      <c r="C207" s="20"/>
      <c r="D207" s="20"/>
      <c r="N207" s="3"/>
      <c r="O207" s="3"/>
    </row>
    <row r="208" spans="3:15" ht="16.5" customHeight="1" x14ac:dyDescent="0.6">
      <c r="C208" s="20"/>
      <c r="D208" s="20"/>
      <c r="N208" s="3"/>
      <c r="O208" s="3"/>
    </row>
    <row r="209" spans="3:15" ht="16.5" customHeight="1" x14ac:dyDescent="0.6">
      <c r="C209" s="20"/>
      <c r="D209" s="20"/>
      <c r="N209" s="3"/>
      <c r="O209" s="3"/>
    </row>
    <row r="210" spans="3:15" ht="16.5" customHeight="1" x14ac:dyDescent="0.6">
      <c r="C210" s="20"/>
      <c r="D210" s="20"/>
      <c r="N210" s="3"/>
      <c r="O210" s="3"/>
    </row>
    <row r="211" spans="3:15" ht="16.5" customHeight="1" x14ac:dyDescent="0.6">
      <c r="C211" s="20"/>
      <c r="D211" s="20"/>
      <c r="N211" s="3"/>
      <c r="O211" s="3"/>
    </row>
    <row r="212" spans="3:15" ht="16.5" customHeight="1" x14ac:dyDescent="0.6">
      <c r="C212" s="20"/>
      <c r="D212" s="20"/>
      <c r="N212" s="3"/>
      <c r="O212" s="3"/>
    </row>
    <row r="213" spans="3:15" ht="16.5" customHeight="1" x14ac:dyDescent="0.6">
      <c r="C213" s="20"/>
      <c r="D213" s="20"/>
      <c r="N213" s="3"/>
      <c r="O213" s="3"/>
    </row>
    <row r="214" spans="3:15" ht="16.5" customHeight="1" x14ac:dyDescent="0.6">
      <c r="C214" s="20"/>
      <c r="D214" s="20"/>
      <c r="N214" s="3"/>
      <c r="O214" s="3"/>
    </row>
    <row r="215" spans="3:15" ht="16.5" customHeight="1" x14ac:dyDescent="0.6">
      <c r="C215" s="20"/>
      <c r="D215" s="20"/>
      <c r="N215" s="3"/>
      <c r="O215" s="3"/>
    </row>
    <row r="216" spans="3:15" ht="16.5" customHeight="1" x14ac:dyDescent="0.6">
      <c r="C216" s="20"/>
      <c r="D216" s="20"/>
      <c r="N216" s="3"/>
      <c r="O216" s="3"/>
    </row>
    <row r="217" spans="3:15" ht="16.5" customHeight="1" x14ac:dyDescent="0.6">
      <c r="C217" s="20"/>
      <c r="D217" s="20"/>
      <c r="N217" s="3"/>
      <c r="O217" s="3"/>
    </row>
    <row r="218" spans="3:15" ht="16.5" customHeight="1" x14ac:dyDescent="0.6">
      <c r="C218" s="20"/>
      <c r="D218" s="20"/>
      <c r="N218" s="3"/>
      <c r="O218" s="3"/>
    </row>
    <row r="219" spans="3:15" ht="16.5" customHeight="1" x14ac:dyDescent="0.6">
      <c r="C219" s="20"/>
      <c r="D219" s="20"/>
      <c r="N219" s="3"/>
      <c r="O219" s="3"/>
    </row>
    <row r="220" spans="3:15" ht="16.5" customHeight="1" x14ac:dyDescent="0.6">
      <c r="C220" s="20"/>
      <c r="D220" s="20"/>
      <c r="N220" s="3"/>
      <c r="O220" s="3"/>
    </row>
    <row r="221" spans="3:15" ht="16.5" customHeight="1" x14ac:dyDescent="0.6">
      <c r="C221" s="20"/>
      <c r="D221" s="20"/>
      <c r="N221" s="3"/>
      <c r="O221" s="3"/>
    </row>
    <row r="222" spans="3:15" ht="16.5" customHeight="1" x14ac:dyDescent="0.6">
      <c r="C222" s="20"/>
      <c r="D222" s="20"/>
      <c r="N222" s="3"/>
      <c r="O222" s="3"/>
    </row>
    <row r="223" spans="3:15" ht="16.5" customHeight="1" x14ac:dyDescent="0.6">
      <c r="C223" s="20"/>
      <c r="D223" s="20"/>
      <c r="N223" s="3"/>
      <c r="O223" s="3"/>
    </row>
    <row r="224" spans="3:15" ht="16.5" customHeight="1" x14ac:dyDescent="0.6">
      <c r="C224" s="20"/>
      <c r="D224" s="20"/>
      <c r="N224" s="3"/>
      <c r="O224" s="3"/>
    </row>
    <row r="225" spans="3:15" ht="16.5" customHeight="1" x14ac:dyDescent="0.6">
      <c r="C225" s="20"/>
      <c r="D225" s="20"/>
      <c r="N225" s="3"/>
      <c r="O225" s="3"/>
    </row>
    <row r="226" spans="3:15" ht="16.5" customHeight="1" x14ac:dyDescent="0.6">
      <c r="C226" s="20"/>
      <c r="D226" s="20"/>
      <c r="N226" s="3"/>
      <c r="O226" s="3"/>
    </row>
    <row r="227" spans="3:15" ht="16.5" customHeight="1" x14ac:dyDescent="0.6">
      <c r="C227" s="20"/>
      <c r="D227" s="20"/>
      <c r="N227" s="3"/>
      <c r="O227" s="3"/>
    </row>
    <row r="228" spans="3:15" ht="16.5" customHeight="1" x14ac:dyDescent="0.6">
      <c r="C228" s="20"/>
      <c r="D228" s="20"/>
      <c r="N228" s="3"/>
      <c r="O228" s="3"/>
    </row>
    <row r="229" spans="3:15" ht="16.5" customHeight="1" x14ac:dyDescent="0.6">
      <c r="C229" s="20"/>
      <c r="D229" s="20"/>
      <c r="N229" s="3"/>
      <c r="O229" s="3"/>
    </row>
    <row r="230" spans="3:15" ht="16.5" customHeight="1" x14ac:dyDescent="0.6">
      <c r="C230" s="20"/>
      <c r="D230" s="20"/>
      <c r="N230" s="3"/>
      <c r="O230" s="3"/>
    </row>
    <row r="231" spans="3:15" ht="16.5" customHeight="1" x14ac:dyDescent="0.6">
      <c r="C231" s="20"/>
      <c r="D231" s="20"/>
      <c r="N231" s="3"/>
      <c r="O231" s="3"/>
    </row>
    <row r="232" spans="3:15" ht="16.5" customHeight="1" x14ac:dyDescent="0.6">
      <c r="C232" s="20"/>
      <c r="D232" s="20"/>
      <c r="N232" s="3"/>
      <c r="O232" s="3"/>
    </row>
    <row r="233" spans="3:15" ht="16.5" customHeight="1" x14ac:dyDescent="0.6">
      <c r="C233" s="20"/>
      <c r="D233" s="20"/>
      <c r="N233" s="3"/>
      <c r="O233" s="3"/>
    </row>
    <row r="234" spans="3:15" ht="16.5" customHeight="1" x14ac:dyDescent="0.6">
      <c r="C234" s="20"/>
      <c r="D234" s="20"/>
      <c r="N234" s="3"/>
      <c r="O234" s="3"/>
    </row>
    <row r="235" spans="3:15" ht="16.5" customHeight="1" x14ac:dyDescent="0.6">
      <c r="C235" s="20"/>
      <c r="D235" s="20"/>
      <c r="N235" s="3"/>
      <c r="O235" s="3"/>
    </row>
    <row r="236" spans="3:15" ht="16.5" customHeight="1" x14ac:dyDescent="0.6">
      <c r="C236" s="20"/>
      <c r="D236" s="20"/>
      <c r="N236" s="3"/>
      <c r="O236" s="3"/>
    </row>
    <row r="237" spans="3:15" ht="16.5" customHeight="1" x14ac:dyDescent="0.6">
      <c r="C237" s="20"/>
      <c r="D237" s="20"/>
      <c r="N237" s="3"/>
      <c r="O237" s="3"/>
    </row>
    <row r="238" spans="3:15" ht="16.5" customHeight="1" x14ac:dyDescent="0.6">
      <c r="C238" s="20"/>
      <c r="D238" s="20"/>
      <c r="N238" s="3"/>
      <c r="O238" s="3"/>
    </row>
    <row r="239" spans="3:15" ht="16.5" customHeight="1" x14ac:dyDescent="0.6">
      <c r="C239" s="20"/>
      <c r="D239" s="20"/>
      <c r="N239" s="3"/>
      <c r="O239" s="3"/>
    </row>
    <row r="240" spans="3:15" ht="16.5" customHeight="1" x14ac:dyDescent="0.6">
      <c r="C240" s="20"/>
      <c r="D240" s="20"/>
      <c r="N240" s="3"/>
      <c r="O240" s="3"/>
    </row>
    <row r="241" spans="3:15" ht="16.5" customHeight="1" x14ac:dyDescent="0.6">
      <c r="C241" s="20"/>
      <c r="D241" s="20"/>
      <c r="N241" s="3"/>
      <c r="O241" s="3"/>
    </row>
    <row r="242" spans="3:15" ht="16.5" customHeight="1" x14ac:dyDescent="0.6">
      <c r="C242" s="20"/>
      <c r="D242" s="20"/>
      <c r="N242" s="3"/>
      <c r="O242" s="3"/>
    </row>
    <row r="243" spans="3:15" ht="16.5" customHeight="1" x14ac:dyDescent="0.6">
      <c r="C243" s="20"/>
      <c r="D243" s="20"/>
      <c r="N243" s="3"/>
      <c r="O243" s="3"/>
    </row>
    <row r="244" spans="3:15" ht="16.5" customHeight="1" x14ac:dyDescent="0.6">
      <c r="C244" s="20"/>
      <c r="D244" s="20"/>
      <c r="N244" s="3"/>
      <c r="O244" s="3"/>
    </row>
    <row r="245" spans="3:15" ht="16.5" customHeight="1" x14ac:dyDescent="0.6">
      <c r="C245" s="20"/>
      <c r="D245" s="20"/>
      <c r="N245" s="3"/>
      <c r="O245" s="3"/>
    </row>
    <row r="246" spans="3:15" ht="16.5" customHeight="1" x14ac:dyDescent="0.6">
      <c r="C246" s="20"/>
      <c r="D246" s="20"/>
      <c r="N246" s="3"/>
      <c r="O246" s="3"/>
    </row>
    <row r="247" spans="3:15" ht="16.5" customHeight="1" x14ac:dyDescent="0.6">
      <c r="C247" s="20"/>
      <c r="D247" s="20"/>
      <c r="N247" s="3"/>
      <c r="O247" s="3"/>
    </row>
    <row r="248" spans="3:15" ht="16.5" customHeight="1" x14ac:dyDescent="0.6">
      <c r="C248" s="20"/>
      <c r="D248" s="20"/>
      <c r="N248" s="3"/>
      <c r="O248" s="3"/>
    </row>
    <row r="249" spans="3:15" ht="16.5" customHeight="1" x14ac:dyDescent="0.6">
      <c r="C249" s="20"/>
      <c r="D249" s="20"/>
      <c r="N249" s="3"/>
      <c r="O249" s="3"/>
    </row>
    <row r="250" spans="3:15" ht="16.5" customHeight="1" x14ac:dyDescent="0.6">
      <c r="C250" s="20"/>
      <c r="D250" s="20"/>
      <c r="N250" s="3"/>
      <c r="O250" s="3"/>
    </row>
    <row r="251" spans="3:15" ht="16.5" customHeight="1" x14ac:dyDescent="0.6">
      <c r="C251" s="20"/>
      <c r="D251" s="20"/>
      <c r="N251" s="3"/>
      <c r="O251" s="3"/>
    </row>
    <row r="252" spans="3:15" ht="16.5" customHeight="1" x14ac:dyDescent="0.6">
      <c r="C252" s="20"/>
      <c r="D252" s="20"/>
      <c r="N252" s="3"/>
      <c r="O252" s="3"/>
    </row>
    <row r="253" spans="3:15" ht="16.5" customHeight="1" x14ac:dyDescent="0.6">
      <c r="C253" s="20"/>
      <c r="D253" s="20"/>
      <c r="N253" s="3"/>
      <c r="O253" s="3"/>
    </row>
    <row r="254" spans="3:15" ht="16.5" customHeight="1" x14ac:dyDescent="0.6">
      <c r="C254" s="20"/>
      <c r="D254" s="20"/>
      <c r="N254" s="3"/>
      <c r="O254" s="3"/>
    </row>
    <row r="255" spans="3:15" ht="16.5" customHeight="1" x14ac:dyDescent="0.6">
      <c r="C255" s="20"/>
      <c r="D255" s="20"/>
      <c r="N255" s="3"/>
      <c r="O255" s="3"/>
    </row>
    <row r="256" spans="3:15" ht="16.5" customHeight="1" x14ac:dyDescent="0.6">
      <c r="C256" s="20"/>
      <c r="D256" s="20"/>
      <c r="N256" s="3"/>
      <c r="O256" s="3"/>
    </row>
    <row r="257" spans="3:15" ht="16.5" customHeight="1" x14ac:dyDescent="0.6">
      <c r="C257" s="20"/>
      <c r="D257" s="20"/>
      <c r="N257" s="3"/>
      <c r="O257" s="3"/>
    </row>
    <row r="258" spans="3:15" ht="16.5" customHeight="1" x14ac:dyDescent="0.6">
      <c r="C258" s="20"/>
      <c r="D258" s="20"/>
      <c r="N258" s="3"/>
      <c r="O258" s="3"/>
    </row>
    <row r="259" spans="3:15" ht="16.5" customHeight="1" x14ac:dyDescent="0.6">
      <c r="C259" s="20"/>
      <c r="D259" s="20"/>
      <c r="N259" s="3"/>
      <c r="O259" s="3"/>
    </row>
    <row r="260" spans="3:15" ht="16.5" customHeight="1" x14ac:dyDescent="0.6">
      <c r="C260" s="20"/>
      <c r="D260" s="20"/>
      <c r="N260" s="3"/>
      <c r="O260" s="3"/>
    </row>
    <row r="261" spans="3:15" ht="16.5" customHeight="1" x14ac:dyDescent="0.6">
      <c r="C261" s="20"/>
      <c r="D261" s="20"/>
      <c r="N261" s="3"/>
      <c r="O261" s="3"/>
    </row>
    <row r="262" spans="3:15" ht="16.5" customHeight="1" x14ac:dyDescent="0.6">
      <c r="C262" s="20"/>
      <c r="D262" s="20"/>
      <c r="N262" s="3"/>
      <c r="O262" s="3"/>
    </row>
    <row r="263" spans="3:15" ht="16.5" customHeight="1" x14ac:dyDescent="0.6">
      <c r="C263" s="20"/>
      <c r="D263" s="20"/>
      <c r="N263" s="3"/>
      <c r="O263" s="3"/>
    </row>
    <row r="264" spans="3:15" ht="16.5" customHeight="1" x14ac:dyDescent="0.6">
      <c r="C264" s="20"/>
      <c r="D264" s="20"/>
      <c r="N264" s="3"/>
      <c r="O264" s="3"/>
    </row>
    <row r="265" spans="3:15" ht="16.5" customHeight="1" x14ac:dyDescent="0.6">
      <c r="C265" s="20"/>
      <c r="D265" s="20"/>
      <c r="N265" s="3"/>
      <c r="O265" s="3"/>
    </row>
    <row r="266" spans="3:15" ht="16.5" customHeight="1" x14ac:dyDescent="0.6">
      <c r="C266" s="20"/>
      <c r="D266" s="20"/>
      <c r="N266" s="3"/>
      <c r="O266" s="3"/>
    </row>
    <row r="267" spans="3:15" ht="16.5" customHeight="1" x14ac:dyDescent="0.6">
      <c r="C267" s="20"/>
      <c r="D267" s="20"/>
      <c r="N267" s="3"/>
      <c r="O267" s="3"/>
    </row>
    <row r="268" spans="3:15" ht="16.5" customHeight="1" x14ac:dyDescent="0.6">
      <c r="C268" s="20"/>
      <c r="D268" s="20"/>
      <c r="N268" s="3"/>
      <c r="O268" s="3"/>
    </row>
    <row r="269" spans="3:15" ht="16.5" customHeight="1" x14ac:dyDescent="0.6">
      <c r="C269" s="20"/>
      <c r="D269" s="20"/>
      <c r="N269" s="3"/>
      <c r="O269" s="3"/>
    </row>
    <row r="270" spans="3:15" ht="16.5" customHeight="1" x14ac:dyDescent="0.6">
      <c r="C270" s="20"/>
      <c r="D270" s="20"/>
      <c r="N270" s="3"/>
      <c r="O270" s="3"/>
    </row>
    <row r="271" spans="3:15" ht="16.5" customHeight="1" x14ac:dyDescent="0.6">
      <c r="C271" s="20"/>
      <c r="D271" s="20"/>
      <c r="N271" s="3"/>
      <c r="O271" s="3"/>
    </row>
    <row r="272" spans="3:15" ht="16.5" customHeight="1" x14ac:dyDescent="0.6">
      <c r="C272" s="20"/>
      <c r="D272" s="20"/>
      <c r="N272" s="3"/>
      <c r="O272" s="3"/>
    </row>
    <row r="273" spans="3:15" ht="16.5" customHeight="1" x14ac:dyDescent="0.6">
      <c r="C273" s="20"/>
      <c r="D273" s="20"/>
      <c r="N273" s="3"/>
      <c r="O273" s="3"/>
    </row>
    <row r="274" spans="3:15" ht="16.5" customHeight="1" x14ac:dyDescent="0.6">
      <c r="C274" s="20"/>
      <c r="D274" s="20"/>
      <c r="N274" s="3"/>
      <c r="O274" s="3"/>
    </row>
    <row r="275" spans="3:15" ht="16.5" customHeight="1" x14ac:dyDescent="0.6">
      <c r="C275" s="20"/>
      <c r="D275" s="20"/>
      <c r="N275" s="3"/>
      <c r="O275" s="3"/>
    </row>
    <row r="276" spans="3:15" ht="16.5" customHeight="1" x14ac:dyDescent="0.6">
      <c r="C276" s="20"/>
      <c r="D276" s="20"/>
      <c r="N276" s="3"/>
      <c r="O276" s="3"/>
    </row>
    <row r="277" spans="3:15" ht="16.5" customHeight="1" x14ac:dyDescent="0.6">
      <c r="C277" s="20"/>
      <c r="D277" s="20"/>
      <c r="N277" s="3"/>
      <c r="O277" s="3"/>
    </row>
    <row r="278" spans="3:15" ht="16.5" customHeight="1" x14ac:dyDescent="0.6">
      <c r="C278" s="20"/>
      <c r="D278" s="20"/>
      <c r="N278" s="3"/>
      <c r="O278" s="3"/>
    </row>
    <row r="279" spans="3:15" ht="16.5" customHeight="1" x14ac:dyDescent="0.6">
      <c r="C279" s="20"/>
      <c r="D279" s="20"/>
      <c r="N279" s="3"/>
      <c r="O279" s="3"/>
    </row>
    <row r="280" spans="3:15" ht="16.5" customHeight="1" x14ac:dyDescent="0.6">
      <c r="C280" s="20"/>
      <c r="D280" s="20"/>
      <c r="N280" s="3"/>
      <c r="O280" s="3"/>
    </row>
    <row r="281" spans="3:15" ht="16.5" customHeight="1" x14ac:dyDescent="0.6">
      <c r="C281" s="20"/>
      <c r="D281" s="20"/>
      <c r="N281" s="3"/>
      <c r="O281" s="3"/>
    </row>
    <row r="282" spans="3:15" ht="16.5" customHeight="1" x14ac:dyDescent="0.6">
      <c r="C282" s="20"/>
      <c r="D282" s="20"/>
      <c r="N282" s="3"/>
      <c r="O282" s="3"/>
    </row>
    <row r="283" spans="3:15" ht="16.5" customHeight="1" x14ac:dyDescent="0.6">
      <c r="C283" s="20"/>
      <c r="D283" s="20"/>
      <c r="N283" s="3"/>
      <c r="O283" s="3"/>
    </row>
    <row r="284" spans="3:15" ht="16.5" customHeight="1" x14ac:dyDescent="0.6">
      <c r="C284" s="20"/>
      <c r="D284" s="20"/>
      <c r="N284" s="3"/>
      <c r="O284" s="3"/>
    </row>
    <row r="285" spans="3:15" ht="16.5" customHeight="1" x14ac:dyDescent="0.6">
      <c r="C285" s="20"/>
      <c r="D285" s="20"/>
      <c r="N285" s="3"/>
      <c r="O285" s="3"/>
    </row>
    <row r="286" spans="3:15" ht="16.5" customHeight="1" x14ac:dyDescent="0.6">
      <c r="C286" s="20"/>
      <c r="D286" s="20"/>
      <c r="N286" s="3"/>
      <c r="O286" s="3"/>
    </row>
    <row r="287" spans="3:15" ht="16.5" customHeight="1" x14ac:dyDescent="0.6">
      <c r="C287" s="20"/>
      <c r="D287" s="20"/>
      <c r="N287" s="3"/>
      <c r="O287" s="3"/>
    </row>
    <row r="288" spans="3:15" ht="16.5" customHeight="1" x14ac:dyDescent="0.6">
      <c r="C288" s="20"/>
      <c r="D288" s="20"/>
      <c r="N288" s="3"/>
      <c r="O288" s="3"/>
    </row>
    <row r="289" spans="3:15" ht="16.5" customHeight="1" x14ac:dyDescent="0.6">
      <c r="C289" s="20"/>
      <c r="D289" s="20"/>
      <c r="N289" s="3"/>
      <c r="O289" s="3"/>
    </row>
    <row r="290" spans="3:15" ht="16.5" customHeight="1" x14ac:dyDescent="0.6">
      <c r="C290" s="20"/>
      <c r="D290" s="20"/>
      <c r="N290" s="3"/>
      <c r="O290" s="3"/>
    </row>
    <row r="291" spans="3:15" ht="16.5" customHeight="1" x14ac:dyDescent="0.6">
      <c r="C291" s="20"/>
      <c r="D291" s="20"/>
      <c r="N291" s="3"/>
      <c r="O291" s="3"/>
    </row>
    <row r="292" spans="3:15" ht="16.5" customHeight="1" x14ac:dyDescent="0.6">
      <c r="C292" s="20"/>
      <c r="D292" s="20"/>
      <c r="N292" s="3"/>
      <c r="O292" s="3"/>
    </row>
    <row r="293" spans="3:15" ht="16.5" customHeight="1" x14ac:dyDescent="0.6">
      <c r="C293" s="20"/>
      <c r="D293" s="20"/>
      <c r="N293" s="3"/>
      <c r="O293" s="3"/>
    </row>
    <row r="294" spans="3:15" ht="16.5" customHeight="1" x14ac:dyDescent="0.6">
      <c r="C294" s="20"/>
      <c r="D294" s="20"/>
      <c r="N294" s="3"/>
      <c r="O294" s="3"/>
    </row>
    <row r="295" spans="3:15" ht="16.5" customHeight="1" x14ac:dyDescent="0.6">
      <c r="C295" s="20"/>
      <c r="D295" s="20"/>
      <c r="N295" s="3"/>
      <c r="O295" s="3"/>
    </row>
    <row r="296" spans="3:15" ht="16.5" customHeight="1" x14ac:dyDescent="0.6">
      <c r="C296" s="20"/>
      <c r="D296" s="20"/>
      <c r="N296" s="3"/>
      <c r="O296" s="3"/>
    </row>
    <row r="297" spans="3:15" ht="16.5" customHeight="1" x14ac:dyDescent="0.6">
      <c r="C297" s="20"/>
      <c r="D297" s="20"/>
      <c r="N297" s="3"/>
      <c r="O297" s="3"/>
    </row>
    <row r="298" spans="3:15" ht="16.5" customHeight="1" x14ac:dyDescent="0.6">
      <c r="C298" s="20"/>
      <c r="D298" s="20"/>
      <c r="N298" s="3"/>
      <c r="O298" s="3"/>
    </row>
    <row r="299" spans="3:15" ht="16.5" customHeight="1" x14ac:dyDescent="0.6">
      <c r="C299" s="20"/>
      <c r="D299" s="20"/>
      <c r="N299" s="3"/>
      <c r="O299" s="3"/>
    </row>
    <row r="300" spans="3:15" ht="16.5" customHeight="1" x14ac:dyDescent="0.6">
      <c r="C300" s="20"/>
      <c r="D300" s="20"/>
      <c r="N300" s="3"/>
      <c r="O300" s="3"/>
    </row>
    <row r="301" spans="3:15" ht="16.5" customHeight="1" x14ac:dyDescent="0.6">
      <c r="C301" s="20"/>
      <c r="D301" s="20"/>
      <c r="N301" s="3"/>
      <c r="O301" s="3"/>
    </row>
    <row r="302" spans="3:15" ht="16.5" customHeight="1" x14ac:dyDescent="0.6">
      <c r="C302" s="20"/>
      <c r="D302" s="20"/>
      <c r="N302" s="3"/>
      <c r="O302" s="3"/>
    </row>
    <row r="303" spans="3:15" ht="16.5" customHeight="1" x14ac:dyDescent="0.6">
      <c r="C303" s="20"/>
      <c r="D303" s="20"/>
      <c r="N303" s="3"/>
      <c r="O303" s="3"/>
    </row>
    <row r="304" spans="3:15" ht="16.5" customHeight="1" x14ac:dyDescent="0.6">
      <c r="C304" s="20"/>
      <c r="D304" s="20"/>
      <c r="N304" s="3"/>
      <c r="O304" s="3"/>
    </row>
    <row r="305" spans="3:15" ht="16.5" customHeight="1" x14ac:dyDescent="0.6">
      <c r="C305" s="20"/>
      <c r="D305" s="20"/>
      <c r="N305" s="3"/>
      <c r="O305" s="3"/>
    </row>
    <row r="306" spans="3:15" ht="16.5" customHeight="1" x14ac:dyDescent="0.6">
      <c r="C306" s="20"/>
      <c r="D306" s="20"/>
      <c r="N306" s="3"/>
      <c r="O306" s="3"/>
    </row>
    <row r="307" spans="3:15" ht="16.5" customHeight="1" x14ac:dyDescent="0.6">
      <c r="C307" s="20"/>
      <c r="D307" s="20"/>
      <c r="N307" s="3"/>
      <c r="O307" s="3"/>
    </row>
    <row r="308" spans="3:15" ht="16.5" customHeight="1" x14ac:dyDescent="0.6">
      <c r="C308" s="20"/>
      <c r="D308" s="20"/>
      <c r="N308" s="3"/>
      <c r="O308" s="3"/>
    </row>
    <row r="309" spans="3:15" ht="16.5" customHeight="1" x14ac:dyDescent="0.6">
      <c r="C309" s="20"/>
      <c r="D309" s="20"/>
      <c r="N309" s="3"/>
      <c r="O309" s="3"/>
    </row>
    <row r="310" spans="3:15" ht="16.5" customHeight="1" x14ac:dyDescent="0.6">
      <c r="C310" s="20"/>
      <c r="D310" s="20"/>
      <c r="N310" s="3"/>
      <c r="O310" s="3"/>
    </row>
    <row r="311" spans="3:15" ht="16.5" customHeight="1" x14ac:dyDescent="0.6">
      <c r="C311" s="20"/>
      <c r="D311" s="20"/>
      <c r="N311" s="3"/>
      <c r="O311" s="3"/>
    </row>
    <row r="312" spans="3:15" ht="16.5" customHeight="1" x14ac:dyDescent="0.6">
      <c r="C312" s="20"/>
      <c r="D312" s="20"/>
      <c r="N312" s="3"/>
      <c r="O312" s="3"/>
    </row>
    <row r="313" spans="3:15" ht="16.5" customHeight="1" x14ac:dyDescent="0.6">
      <c r="C313" s="20"/>
      <c r="D313" s="20"/>
      <c r="N313" s="3"/>
      <c r="O313" s="3"/>
    </row>
    <row r="314" spans="3:15" ht="16.5" customHeight="1" x14ac:dyDescent="0.6">
      <c r="C314" s="20"/>
      <c r="D314" s="20"/>
      <c r="N314" s="3"/>
      <c r="O314" s="3"/>
    </row>
    <row r="315" spans="3:15" ht="16.5" customHeight="1" x14ac:dyDescent="0.6">
      <c r="C315" s="20"/>
      <c r="D315" s="20"/>
      <c r="N315" s="3"/>
      <c r="O315" s="3"/>
    </row>
    <row r="316" spans="3:15" ht="16.5" customHeight="1" x14ac:dyDescent="0.6">
      <c r="C316" s="20"/>
      <c r="D316" s="20"/>
      <c r="N316" s="3"/>
      <c r="O316" s="3"/>
    </row>
    <row r="317" spans="3:15" ht="16.5" customHeight="1" x14ac:dyDescent="0.6">
      <c r="C317" s="20"/>
      <c r="D317" s="20"/>
      <c r="N317" s="3"/>
      <c r="O317" s="3"/>
    </row>
    <row r="318" spans="3:15" ht="16.5" customHeight="1" x14ac:dyDescent="0.6">
      <c r="C318" s="20"/>
      <c r="D318" s="20"/>
      <c r="N318" s="3"/>
      <c r="O318" s="3"/>
    </row>
    <row r="319" spans="3:15" ht="16.5" customHeight="1" x14ac:dyDescent="0.6">
      <c r="C319" s="20"/>
      <c r="D319" s="20"/>
      <c r="N319" s="3"/>
      <c r="O319" s="3"/>
    </row>
    <row r="320" spans="3:15" ht="16.5" customHeight="1" x14ac:dyDescent="0.6">
      <c r="C320" s="20"/>
      <c r="D320" s="20"/>
      <c r="N320" s="3"/>
      <c r="O320" s="3"/>
    </row>
    <row r="321" spans="3:15" ht="16.5" customHeight="1" x14ac:dyDescent="0.6">
      <c r="C321" s="20"/>
      <c r="D321" s="20"/>
      <c r="N321" s="3"/>
      <c r="O321" s="3"/>
    </row>
    <row r="322" spans="3:15" ht="16.5" customHeight="1" x14ac:dyDescent="0.6">
      <c r="C322" s="20"/>
      <c r="D322" s="20"/>
      <c r="N322" s="3"/>
      <c r="O322" s="3"/>
    </row>
    <row r="323" spans="3:15" ht="16.5" customHeight="1" x14ac:dyDescent="0.6">
      <c r="C323" s="20"/>
      <c r="D323" s="20"/>
      <c r="N323" s="3"/>
      <c r="O323" s="3"/>
    </row>
    <row r="324" spans="3:15" ht="16.5" customHeight="1" x14ac:dyDescent="0.6">
      <c r="C324" s="20"/>
      <c r="D324" s="20"/>
      <c r="N324" s="3"/>
      <c r="O324" s="3"/>
    </row>
    <row r="325" spans="3:15" ht="16.5" customHeight="1" x14ac:dyDescent="0.6">
      <c r="C325" s="20"/>
      <c r="D325" s="20"/>
      <c r="N325" s="3"/>
      <c r="O325" s="3"/>
    </row>
    <row r="326" spans="3:15" ht="16.5" customHeight="1" x14ac:dyDescent="0.6">
      <c r="C326" s="20"/>
      <c r="D326" s="20"/>
      <c r="N326" s="3"/>
      <c r="O326" s="3"/>
    </row>
    <row r="327" spans="3:15" ht="16.5" customHeight="1" x14ac:dyDescent="0.6">
      <c r="C327" s="20"/>
      <c r="D327" s="20"/>
      <c r="N327" s="3"/>
      <c r="O327" s="3"/>
    </row>
    <row r="328" spans="3:15" ht="16.5" customHeight="1" x14ac:dyDescent="0.6">
      <c r="C328" s="20"/>
      <c r="D328" s="20"/>
      <c r="N328" s="3"/>
      <c r="O328" s="3"/>
    </row>
    <row r="329" spans="3:15" ht="16.5" customHeight="1" x14ac:dyDescent="0.6">
      <c r="C329" s="20"/>
      <c r="D329" s="20"/>
      <c r="N329" s="3"/>
      <c r="O329" s="3"/>
    </row>
    <row r="330" spans="3:15" ht="16.5" customHeight="1" x14ac:dyDescent="0.6">
      <c r="C330" s="20"/>
      <c r="D330" s="20"/>
      <c r="N330" s="3"/>
      <c r="O330" s="3"/>
    </row>
    <row r="331" spans="3:15" ht="16.5" customHeight="1" x14ac:dyDescent="0.6">
      <c r="C331" s="20"/>
      <c r="D331" s="20"/>
      <c r="N331" s="3"/>
      <c r="O331" s="3"/>
    </row>
    <row r="332" spans="3:15" ht="16.5" customHeight="1" x14ac:dyDescent="0.6">
      <c r="C332" s="20"/>
      <c r="D332" s="20"/>
      <c r="N332" s="3"/>
      <c r="O332" s="3"/>
    </row>
    <row r="333" spans="3:15" ht="16.5" customHeight="1" x14ac:dyDescent="0.6">
      <c r="C333" s="20"/>
      <c r="D333" s="20"/>
      <c r="N333" s="3"/>
      <c r="O333" s="3"/>
    </row>
    <row r="334" spans="3:15" ht="16.5" customHeight="1" x14ac:dyDescent="0.6">
      <c r="C334" s="20"/>
      <c r="D334" s="20"/>
      <c r="N334" s="3"/>
      <c r="O334" s="3"/>
    </row>
    <row r="335" spans="3:15" ht="16.5" customHeight="1" x14ac:dyDescent="0.6">
      <c r="C335" s="20"/>
      <c r="D335" s="20"/>
      <c r="N335" s="3"/>
      <c r="O335" s="3"/>
    </row>
    <row r="336" spans="3:15" ht="16.5" customHeight="1" x14ac:dyDescent="0.6">
      <c r="C336" s="20"/>
      <c r="D336" s="20"/>
      <c r="N336" s="3"/>
      <c r="O336" s="3"/>
    </row>
    <row r="337" spans="3:15" ht="16.5" customHeight="1" x14ac:dyDescent="0.6">
      <c r="C337" s="20"/>
      <c r="D337" s="20"/>
      <c r="N337" s="3"/>
      <c r="O337" s="3"/>
    </row>
    <row r="338" spans="3:15" ht="16.5" customHeight="1" x14ac:dyDescent="0.6">
      <c r="C338" s="20"/>
      <c r="D338" s="20"/>
      <c r="N338" s="3"/>
      <c r="O338" s="3"/>
    </row>
    <row r="339" spans="3:15" ht="16.5" customHeight="1" x14ac:dyDescent="0.6">
      <c r="C339" s="20"/>
      <c r="D339" s="20"/>
      <c r="N339" s="3"/>
      <c r="O339" s="3"/>
    </row>
    <row r="340" spans="3:15" ht="16.5" customHeight="1" x14ac:dyDescent="0.6">
      <c r="C340" s="20"/>
      <c r="D340" s="20"/>
      <c r="N340" s="3"/>
      <c r="O340" s="3"/>
    </row>
    <row r="341" spans="3:15" ht="16.5" customHeight="1" x14ac:dyDescent="0.6">
      <c r="C341" s="20"/>
      <c r="D341" s="20"/>
      <c r="N341" s="3"/>
      <c r="O341" s="3"/>
    </row>
    <row r="342" spans="3:15" ht="16.5" customHeight="1" x14ac:dyDescent="0.6">
      <c r="C342" s="20"/>
      <c r="D342" s="20"/>
      <c r="N342" s="3"/>
      <c r="O342" s="3"/>
    </row>
    <row r="343" spans="3:15" ht="16.5" customHeight="1" x14ac:dyDescent="0.6">
      <c r="C343" s="20"/>
      <c r="D343" s="20"/>
      <c r="N343" s="3"/>
      <c r="O343" s="3"/>
    </row>
    <row r="344" spans="3:15" ht="16.5" customHeight="1" x14ac:dyDescent="0.6">
      <c r="C344" s="20"/>
      <c r="D344" s="20"/>
      <c r="N344" s="3"/>
      <c r="O344" s="3"/>
    </row>
    <row r="345" spans="3:15" ht="16.5" customHeight="1" x14ac:dyDescent="0.6">
      <c r="C345" s="20"/>
      <c r="D345" s="20"/>
      <c r="N345" s="3"/>
      <c r="O345" s="3"/>
    </row>
    <row r="346" spans="3:15" ht="16.5" customHeight="1" x14ac:dyDescent="0.6">
      <c r="C346" s="20"/>
      <c r="D346" s="20"/>
      <c r="N346" s="3"/>
      <c r="O346" s="3"/>
    </row>
    <row r="347" spans="3:15" ht="16.5" customHeight="1" x14ac:dyDescent="0.6">
      <c r="C347" s="20"/>
      <c r="D347" s="20"/>
      <c r="N347" s="3"/>
      <c r="O347" s="3"/>
    </row>
    <row r="348" spans="3:15" ht="16.5" customHeight="1" x14ac:dyDescent="0.6">
      <c r="C348" s="20"/>
      <c r="D348" s="20"/>
      <c r="N348" s="3"/>
      <c r="O348" s="3"/>
    </row>
    <row r="349" spans="3:15" ht="16.5" customHeight="1" x14ac:dyDescent="0.6">
      <c r="C349" s="20"/>
      <c r="D349" s="20"/>
      <c r="N349" s="3"/>
      <c r="O349" s="3"/>
    </row>
    <row r="350" spans="3:15" ht="16.5" customHeight="1" x14ac:dyDescent="0.6">
      <c r="C350" s="20"/>
      <c r="D350" s="20"/>
      <c r="N350" s="3"/>
      <c r="O350" s="3"/>
    </row>
    <row r="351" spans="3:15" ht="16.5" customHeight="1" x14ac:dyDescent="0.6">
      <c r="C351" s="20"/>
      <c r="D351" s="20"/>
      <c r="N351" s="3"/>
      <c r="O351" s="3"/>
    </row>
    <row r="352" spans="3:15" ht="16.5" customHeight="1" x14ac:dyDescent="0.6">
      <c r="C352" s="20"/>
      <c r="D352" s="20"/>
      <c r="N352" s="3"/>
      <c r="O352" s="3"/>
    </row>
    <row r="353" spans="3:15" ht="16.5" customHeight="1" x14ac:dyDescent="0.6">
      <c r="C353" s="20"/>
      <c r="D353" s="20"/>
      <c r="N353" s="3"/>
      <c r="O353" s="3"/>
    </row>
    <row r="354" spans="3:15" ht="16.5" customHeight="1" x14ac:dyDescent="0.6">
      <c r="C354" s="20"/>
      <c r="D354" s="20"/>
      <c r="N354" s="3"/>
      <c r="O354" s="3"/>
    </row>
    <row r="355" spans="3:15" ht="16.5" customHeight="1" x14ac:dyDescent="0.6">
      <c r="C355" s="20"/>
      <c r="D355" s="20"/>
      <c r="N355" s="3"/>
      <c r="O355" s="3"/>
    </row>
    <row r="356" spans="3:15" ht="16.5" customHeight="1" x14ac:dyDescent="0.6">
      <c r="C356" s="20"/>
      <c r="D356" s="20"/>
      <c r="N356" s="3"/>
      <c r="O356" s="3"/>
    </row>
    <row r="357" spans="3:15" ht="16.5" customHeight="1" x14ac:dyDescent="0.6">
      <c r="C357" s="20"/>
      <c r="D357" s="20"/>
      <c r="N357" s="3"/>
      <c r="O357" s="3"/>
    </row>
    <row r="358" spans="3:15" ht="16.5" customHeight="1" x14ac:dyDescent="0.6">
      <c r="C358" s="20"/>
      <c r="D358" s="20"/>
      <c r="N358" s="3"/>
      <c r="O358" s="3"/>
    </row>
    <row r="359" spans="3:15" ht="16.5" customHeight="1" x14ac:dyDescent="0.6">
      <c r="C359" s="20"/>
      <c r="D359" s="20"/>
      <c r="N359" s="3"/>
      <c r="O359" s="3"/>
    </row>
    <row r="360" spans="3:15" ht="16.5" customHeight="1" x14ac:dyDescent="0.6">
      <c r="C360" s="20"/>
      <c r="D360" s="20"/>
      <c r="N360" s="3"/>
      <c r="O360" s="3"/>
    </row>
    <row r="361" spans="3:15" ht="16.5" customHeight="1" x14ac:dyDescent="0.6">
      <c r="C361" s="20"/>
      <c r="D361" s="20"/>
      <c r="N361" s="3"/>
      <c r="O361" s="3"/>
    </row>
    <row r="362" spans="3:15" ht="16.5" customHeight="1" x14ac:dyDescent="0.6">
      <c r="C362" s="20"/>
      <c r="D362" s="20"/>
      <c r="N362" s="3"/>
      <c r="O362" s="3"/>
    </row>
    <row r="363" spans="3:15" ht="16.5" customHeight="1" x14ac:dyDescent="0.6">
      <c r="C363" s="20"/>
      <c r="D363" s="20"/>
      <c r="N363" s="3"/>
      <c r="O363" s="3"/>
    </row>
    <row r="364" spans="3:15" ht="16.5" customHeight="1" x14ac:dyDescent="0.6">
      <c r="C364" s="20"/>
      <c r="D364" s="20"/>
      <c r="N364" s="3"/>
      <c r="O364" s="3"/>
    </row>
    <row r="365" spans="3:15" ht="16.5" customHeight="1" x14ac:dyDescent="0.6">
      <c r="C365" s="20"/>
      <c r="D365" s="20"/>
      <c r="N365" s="3"/>
      <c r="O365" s="3"/>
    </row>
    <row r="366" spans="3:15" ht="16.5" customHeight="1" x14ac:dyDescent="0.6">
      <c r="C366" s="20"/>
      <c r="D366" s="20"/>
      <c r="N366" s="3"/>
      <c r="O366" s="3"/>
    </row>
    <row r="367" spans="3:15" ht="16.5" customHeight="1" x14ac:dyDescent="0.6">
      <c r="C367" s="20"/>
      <c r="D367" s="20"/>
      <c r="N367" s="3"/>
      <c r="O367" s="3"/>
    </row>
    <row r="368" spans="3:15" ht="16.5" customHeight="1" x14ac:dyDescent="0.6">
      <c r="C368" s="20"/>
      <c r="D368" s="20"/>
      <c r="N368" s="3"/>
      <c r="O368" s="3"/>
    </row>
    <row r="369" spans="3:15" ht="16.5" customHeight="1" x14ac:dyDescent="0.6">
      <c r="C369" s="20"/>
      <c r="D369" s="20"/>
      <c r="N369" s="3"/>
      <c r="O369" s="3"/>
    </row>
    <row r="370" spans="3:15" ht="16.5" customHeight="1" x14ac:dyDescent="0.6">
      <c r="C370" s="20"/>
      <c r="D370" s="20"/>
      <c r="N370" s="3"/>
      <c r="O370" s="3"/>
    </row>
    <row r="371" spans="3:15" ht="16.5" customHeight="1" x14ac:dyDescent="0.6">
      <c r="C371" s="20"/>
      <c r="D371" s="20"/>
      <c r="N371" s="3"/>
      <c r="O371" s="3"/>
    </row>
    <row r="372" spans="3:15" ht="16.5" customHeight="1" x14ac:dyDescent="0.6">
      <c r="C372" s="20"/>
      <c r="D372" s="20"/>
      <c r="N372" s="3"/>
      <c r="O372" s="3"/>
    </row>
    <row r="373" spans="3:15" ht="16.5" customHeight="1" x14ac:dyDescent="0.6">
      <c r="C373" s="20"/>
      <c r="D373" s="20"/>
      <c r="N373" s="3"/>
      <c r="O373" s="3"/>
    </row>
    <row r="374" spans="3:15" ht="16.5" customHeight="1" x14ac:dyDescent="0.6">
      <c r="C374" s="20"/>
      <c r="D374" s="20"/>
      <c r="N374" s="3"/>
      <c r="O374" s="3"/>
    </row>
    <row r="375" spans="3:15" ht="16.5" customHeight="1" x14ac:dyDescent="0.6">
      <c r="C375" s="20"/>
      <c r="D375" s="20"/>
      <c r="N375" s="3"/>
      <c r="O375" s="3"/>
    </row>
    <row r="376" spans="3:15" ht="16.5" customHeight="1" x14ac:dyDescent="0.6">
      <c r="C376" s="20"/>
      <c r="D376" s="20"/>
      <c r="N376" s="3"/>
      <c r="O376" s="3"/>
    </row>
    <row r="377" spans="3:15" ht="16.5" customHeight="1" x14ac:dyDescent="0.6">
      <c r="C377" s="20"/>
      <c r="D377" s="20"/>
      <c r="N377" s="3"/>
      <c r="O377" s="3"/>
    </row>
    <row r="378" spans="3:15" ht="16.5" customHeight="1" x14ac:dyDescent="0.6">
      <c r="C378" s="20"/>
      <c r="D378" s="20"/>
      <c r="N378" s="3"/>
      <c r="O378" s="3"/>
    </row>
    <row r="379" spans="3:15" ht="16.5" customHeight="1" x14ac:dyDescent="0.6">
      <c r="C379" s="20"/>
      <c r="D379" s="20"/>
      <c r="N379" s="3"/>
      <c r="O379" s="3"/>
    </row>
    <row r="380" spans="3:15" ht="16.5" customHeight="1" x14ac:dyDescent="0.6">
      <c r="C380" s="20"/>
      <c r="D380" s="20"/>
      <c r="N380" s="3"/>
      <c r="O380" s="3"/>
    </row>
    <row r="381" spans="3:15" ht="16.5" customHeight="1" x14ac:dyDescent="0.6">
      <c r="C381" s="20"/>
      <c r="D381" s="20"/>
      <c r="N381" s="3"/>
      <c r="O381" s="3"/>
    </row>
    <row r="382" spans="3:15" ht="16.5" customHeight="1" x14ac:dyDescent="0.6">
      <c r="C382" s="20"/>
      <c r="D382" s="20"/>
      <c r="N382" s="3"/>
      <c r="O382" s="3"/>
    </row>
    <row r="383" spans="3:15" ht="16.5" customHeight="1" x14ac:dyDescent="0.6">
      <c r="C383" s="20"/>
      <c r="D383" s="20"/>
      <c r="N383" s="3"/>
      <c r="O383" s="3"/>
    </row>
    <row r="384" spans="3:15" ht="16.5" customHeight="1" x14ac:dyDescent="0.6">
      <c r="C384" s="20"/>
      <c r="D384" s="20"/>
      <c r="N384" s="3"/>
      <c r="O384" s="3"/>
    </row>
    <row r="385" spans="3:15" ht="16.5" customHeight="1" x14ac:dyDescent="0.6">
      <c r="C385" s="20"/>
      <c r="D385" s="20"/>
      <c r="N385" s="3"/>
      <c r="O385" s="3"/>
    </row>
    <row r="386" spans="3:15" ht="16.5" customHeight="1" x14ac:dyDescent="0.6">
      <c r="C386" s="20"/>
      <c r="D386" s="20"/>
      <c r="N386" s="3"/>
      <c r="O386" s="3"/>
    </row>
    <row r="387" spans="3:15" ht="16.5" customHeight="1" x14ac:dyDescent="0.6">
      <c r="C387" s="20"/>
      <c r="D387" s="20"/>
      <c r="N387" s="3"/>
      <c r="O387" s="3"/>
    </row>
    <row r="388" spans="3:15" ht="16.5" customHeight="1" x14ac:dyDescent="0.6">
      <c r="C388" s="20"/>
      <c r="D388" s="20"/>
      <c r="N388" s="3"/>
      <c r="O388" s="3"/>
    </row>
    <row r="389" spans="3:15" ht="16.5" customHeight="1" x14ac:dyDescent="0.6">
      <c r="C389" s="20"/>
      <c r="D389" s="20"/>
      <c r="N389" s="3"/>
      <c r="O389" s="3"/>
    </row>
    <row r="390" spans="3:15" ht="16.5" customHeight="1" x14ac:dyDescent="0.6">
      <c r="C390" s="20"/>
      <c r="D390" s="20"/>
      <c r="N390" s="3"/>
      <c r="O390" s="3"/>
    </row>
    <row r="391" spans="3:15" ht="16.5" customHeight="1" x14ac:dyDescent="0.6">
      <c r="C391" s="20"/>
      <c r="D391" s="20"/>
      <c r="N391" s="3"/>
      <c r="O391" s="3"/>
    </row>
    <row r="392" spans="3:15" ht="16.5" customHeight="1" x14ac:dyDescent="0.6">
      <c r="C392" s="20"/>
      <c r="D392" s="20"/>
      <c r="N392" s="3"/>
      <c r="O392" s="3"/>
    </row>
    <row r="393" spans="3:15" ht="16.5" customHeight="1" x14ac:dyDescent="0.6">
      <c r="C393" s="20"/>
      <c r="D393" s="20"/>
      <c r="N393" s="3"/>
      <c r="O393" s="3"/>
    </row>
    <row r="394" spans="3:15" ht="16.5" customHeight="1" x14ac:dyDescent="0.6">
      <c r="C394" s="20"/>
      <c r="D394" s="20"/>
      <c r="N394" s="3"/>
      <c r="O394" s="3"/>
    </row>
    <row r="395" spans="3:15" ht="16.5" customHeight="1" x14ac:dyDescent="0.6">
      <c r="C395" s="20"/>
      <c r="D395" s="20"/>
      <c r="N395" s="3"/>
      <c r="O395" s="3"/>
    </row>
    <row r="396" spans="3:15" ht="16.5" customHeight="1" x14ac:dyDescent="0.6">
      <c r="C396" s="20"/>
      <c r="D396" s="20"/>
      <c r="N396" s="3"/>
      <c r="O396" s="3"/>
    </row>
    <row r="397" spans="3:15" ht="16.5" customHeight="1" x14ac:dyDescent="0.6">
      <c r="C397" s="20"/>
      <c r="D397" s="20"/>
      <c r="N397" s="3"/>
      <c r="O397" s="3"/>
    </row>
    <row r="398" spans="3:15" ht="16.5" customHeight="1" x14ac:dyDescent="0.6">
      <c r="C398" s="20"/>
      <c r="D398" s="20"/>
      <c r="N398" s="3"/>
      <c r="O398" s="3"/>
    </row>
    <row r="399" spans="3:15" ht="16.5" customHeight="1" x14ac:dyDescent="0.6">
      <c r="C399" s="20"/>
      <c r="D399" s="20"/>
      <c r="N399" s="3"/>
      <c r="O399" s="3"/>
    </row>
    <row r="400" spans="3:15" ht="16.5" customHeight="1" x14ac:dyDescent="0.6">
      <c r="C400" s="20"/>
      <c r="D400" s="20"/>
      <c r="N400" s="3"/>
      <c r="O400" s="3"/>
    </row>
    <row r="401" spans="3:15" ht="16.5" customHeight="1" x14ac:dyDescent="0.6">
      <c r="C401" s="20"/>
      <c r="D401" s="20"/>
      <c r="N401" s="3"/>
      <c r="O401" s="3"/>
    </row>
    <row r="402" spans="3:15" ht="16.5" customHeight="1" x14ac:dyDescent="0.6">
      <c r="C402" s="20"/>
      <c r="D402" s="20"/>
      <c r="N402" s="3"/>
      <c r="O402" s="3"/>
    </row>
    <row r="403" spans="3:15" ht="16.5" customHeight="1" x14ac:dyDescent="0.6">
      <c r="C403" s="20"/>
      <c r="D403" s="20"/>
      <c r="N403" s="3"/>
      <c r="O403" s="3"/>
    </row>
    <row r="404" spans="3:15" ht="16.5" customHeight="1" x14ac:dyDescent="0.6">
      <c r="C404" s="20"/>
      <c r="D404" s="20"/>
      <c r="N404" s="3"/>
      <c r="O404" s="3"/>
    </row>
    <row r="405" spans="3:15" ht="16.5" customHeight="1" x14ac:dyDescent="0.6">
      <c r="C405" s="20"/>
      <c r="D405" s="20"/>
      <c r="N405" s="3"/>
      <c r="O405" s="3"/>
    </row>
    <row r="406" spans="3:15" ht="16.5" customHeight="1" x14ac:dyDescent="0.6">
      <c r="C406" s="20"/>
      <c r="D406" s="20"/>
      <c r="N406" s="3"/>
      <c r="O406" s="3"/>
    </row>
    <row r="407" spans="3:15" ht="16.5" customHeight="1" x14ac:dyDescent="0.6">
      <c r="C407" s="20"/>
      <c r="D407" s="20"/>
      <c r="N407" s="3"/>
      <c r="O407" s="3"/>
    </row>
    <row r="408" spans="3:15" ht="16.5" customHeight="1" x14ac:dyDescent="0.6">
      <c r="C408" s="20"/>
      <c r="D408" s="20"/>
      <c r="N408" s="3"/>
      <c r="O408" s="3"/>
    </row>
    <row r="409" spans="3:15" ht="16.5" customHeight="1" x14ac:dyDescent="0.6">
      <c r="C409" s="20"/>
      <c r="D409" s="20"/>
      <c r="N409" s="3"/>
      <c r="O409" s="3"/>
    </row>
    <row r="410" spans="3:15" ht="16.5" customHeight="1" x14ac:dyDescent="0.6">
      <c r="C410" s="20"/>
      <c r="D410" s="20"/>
      <c r="N410" s="3"/>
      <c r="O410" s="3"/>
    </row>
    <row r="411" spans="3:15" ht="16.5" customHeight="1" x14ac:dyDescent="0.6">
      <c r="C411" s="20"/>
      <c r="D411" s="20"/>
      <c r="N411" s="3"/>
      <c r="O411" s="3"/>
    </row>
    <row r="412" spans="3:15" ht="16.5" customHeight="1" x14ac:dyDescent="0.6">
      <c r="C412" s="20"/>
      <c r="D412" s="20"/>
      <c r="N412" s="3"/>
      <c r="O412" s="3"/>
    </row>
    <row r="413" spans="3:15" ht="16.5" customHeight="1" x14ac:dyDescent="0.6">
      <c r="C413" s="20"/>
      <c r="D413" s="20"/>
      <c r="N413" s="3"/>
      <c r="O413" s="3"/>
    </row>
    <row r="414" spans="3:15" ht="16.5" customHeight="1" x14ac:dyDescent="0.6">
      <c r="C414" s="20"/>
      <c r="D414" s="20"/>
      <c r="N414" s="3"/>
      <c r="O414" s="3"/>
    </row>
    <row r="415" spans="3:15" ht="16.5" customHeight="1" x14ac:dyDescent="0.6">
      <c r="C415" s="20"/>
      <c r="D415" s="20"/>
      <c r="N415" s="3"/>
      <c r="O415" s="3"/>
    </row>
    <row r="416" spans="3:15" ht="16.5" customHeight="1" x14ac:dyDescent="0.6">
      <c r="C416" s="20"/>
      <c r="D416" s="20"/>
      <c r="N416" s="3"/>
      <c r="O416" s="3"/>
    </row>
    <row r="417" spans="3:15" ht="16.5" customHeight="1" x14ac:dyDescent="0.6">
      <c r="C417" s="20"/>
      <c r="D417" s="20"/>
      <c r="N417" s="3"/>
      <c r="O417" s="3"/>
    </row>
    <row r="418" spans="3:15" ht="16.5" customHeight="1" x14ac:dyDescent="0.6">
      <c r="C418" s="20"/>
      <c r="D418" s="20"/>
      <c r="N418" s="3"/>
      <c r="O418" s="3"/>
    </row>
    <row r="419" spans="3:15" ht="16.5" customHeight="1" x14ac:dyDescent="0.6">
      <c r="C419" s="20"/>
      <c r="D419" s="20"/>
      <c r="N419" s="3"/>
      <c r="O419" s="3"/>
    </row>
    <row r="420" spans="3:15" ht="16.5" customHeight="1" x14ac:dyDescent="0.6">
      <c r="C420" s="20"/>
      <c r="D420" s="20"/>
      <c r="N420" s="3"/>
      <c r="O420" s="3"/>
    </row>
    <row r="421" spans="3:15" ht="16.5" customHeight="1" x14ac:dyDescent="0.6">
      <c r="C421" s="20"/>
      <c r="D421" s="20"/>
      <c r="N421" s="3"/>
      <c r="O421" s="3"/>
    </row>
    <row r="422" spans="3:15" ht="16.5" customHeight="1" x14ac:dyDescent="0.6">
      <c r="C422" s="20"/>
      <c r="D422" s="20"/>
      <c r="N422" s="3"/>
      <c r="O422" s="3"/>
    </row>
    <row r="423" spans="3:15" ht="16.5" customHeight="1" x14ac:dyDescent="0.6">
      <c r="C423" s="20"/>
      <c r="D423" s="20"/>
      <c r="N423" s="3"/>
      <c r="O423" s="3"/>
    </row>
    <row r="424" spans="3:15" ht="16.5" customHeight="1" x14ac:dyDescent="0.6">
      <c r="C424" s="20"/>
      <c r="D424" s="20"/>
      <c r="N424" s="3"/>
      <c r="O424" s="3"/>
    </row>
    <row r="425" spans="3:15" ht="16.5" customHeight="1" x14ac:dyDescent="0.6">
      <c r="C425" s="20"/>
      <c r="D425" s="20"/>
      <c r="N425" s="3"/>
      <c r="O425" s="3"/>
    </row>
    <row r="426" spans="3:15" ht="16.5" customHeight="1" x14ac:dyDescent="0.6">
      <c r="C426" s="20"/>
      <c r="D426" s="20"/>
      <c r="N426" s="3"/>
      <c r="O426" s="3"/>
    </row>
    <row r="427" spans="3:15" ht="16.5" customHeight="1" x14ac:dyDescent="0.6">
      <c r="C427" s="20"/>
      <c r="D427" s="20"/>
      <c r="N427" s="3"/>
      <c r="O427" s="3"/>
    </row>
    <row r="428" spans="3:15" ht="16.5" customHeight="1" x14ac:dyDescent="0.6">
      <c r="C428" s="20"/>
      <c r="D428" s="20"/>
      <c r="N428" s="3"/>
      <c r="O428" s="3"/>
    </row>
    <row r="429" spans="3:15" ht="16.5" customHeight="1" x14ac:dyDescent="0.6">
      <c r="C429" s="20"/>
      <c r="D429" s="20"/>
      <c r="N429" s="3"/>
      <c r="O429" s="3"/>
    </row>
    <row r="430" spans="3:15" ht="16.5" customHeight="1" x14ac:dyDescent="0.6">
      <c r="C430" s="20"/>
      <c r="D430" s="20"/>
      <c r="N430" s="3"/>
      <c r="O430" s="3"/>
    </row>
    <row r="431" spans="3:15" ht="16.5" customHeight="1" x14ac:dyDescent="0.6">
      <c r="C431" s="20"/>
      <c r="D431" s="20"/>
      <c r="N431" s="3"/>
      <c r="O431" s="3"/>
    </row>
    <row r="432" spans="3:15" ht="16.5" customHeight="1" x14ac:dyDescent="0.6">
      <c r="C432" s="20"/>
      <c r="D432" s="20"/>
      <c r="N432" s="3"/>
      <c r="O432" s="3"/>
    </row>
    <row r="433" spans="3:15" ht="16.5" customHeight="1" x14ac:dyDescent="0.6">
      <c r="C433" s="20"/>
      <c r="D433" s="20"/>
      <c r="N433" s="3"/>
      <c r="O433" s="3"/>
    </row>
    <row r="434" spans="3:15" ht="16.5" customHeight="1" x14ac:dyDescent="0.6">
      <c r="C434" s="20"/>
      <c r="D434" s="20"/>
      <c r="N434" s="3"/>
      <c r="O434" s="3"/>
    </row>
    <row r="435" spans="3:15" ht="16.5" customHeight="1" x14ac:dyDescent="0.6">
      <c r="C435" s="20"/>
      <c r="D435" s="20"/>
      <c r="N435" s="3"/>
      <c r="O435" s="3"/>
    </row>
    <row r="436" spans="3:15" ht="16.5" customHeight="1" x14ac:dyDescent="0.6">
      <c r="C436" s="20"/>
      <c r="D436" s="20"/>
      <c r="N436" s="3"/>
      <c r="O436" s="3"/>
    </row>
    <row r="437" spans="3:15" ht="16.5" customHeight="1" x14ac:dyDescent="0.6">
      <c r="C437" s="20"/>
      <c r="D437" s="20"/>
      <c r="N437" s="3"/>
      <c r="O437" s="3"/>
    </row>
    <row r="438" spans="3:15" ht="16.5" customHeight="1" x14ac:dyDescent="0.6">
      <c r="C438" s="20"/>
      <c r="D438" s="20"/>
      <c r="N438" s="3"/>
      <c r="O438" s="3"/>
    </row>
    <row r="439" spans="3:15" ht="16.5" customHeight="1" x14ac:dyDescent="0.6">
      <c r="C439" s="20"/>
      <c r="D439" s="20"/>
      <c r="N439" s="3"/>
      <c r="O439" s="3"/>
    </row>
    <row r="440" spans="3:15" ht="16.5" customHeight="1" x14ac:dyDescent="0.6">
      <c r="C440" s="20"/>
      <c r="D440" s="20"/>
      <c r="N440" s="3"/>
      <c r="O440" s="3"/>
    </row>
    <row r="441" spans="3:15" ht="16.5" customHeight="1" x14ac:dyDescent="0.6">
      <c r="C441" s="20"/>
      <c r="D441" s="20"/>
      <c r="N441" s="3"/>
      <c r="O441" s="3"/>
    </row>
    <row r="442" spans="3:15" ht="16.5" customHeight="1" x14ac:dyDescent="0.6">
      <c r="C442" s="20"/>
      <c r="D442" s="20"/>
      <c r="N442" s="3"/>
      <c r="O442" s="3"/>
    </row>
    <row r="443" spans="3:15" ht="16.5" customHeight="1" x14ac:dyDescent="0.6">
      <c r="C443" s="20"/>
      <c r="D443" s="20"/>
      <c r="N443" s="3"/>
      <c r="O443" s="3"/>
    </row>
    <row r="444" spans="3:15" ht="16.5" customHeight="1" x14ac:dyDescent="0.6">
      <c r="C444" s="20"/>
      <c r="D444" s="20"/>
      <c r="N444" s="3"/>
      <c r="O444" s="3"/>
    </row>
    <row r="445" spans="3:15" ht="16.5" customHeight="1" x14ac:dyDescent="0.6">
      <c r="C445" s="20"/>
      <c r="D445" s="20"/>
      <c r="N445" s="3"/>
      <c r="O445" s="3"/>
    </row>
    <row r="446" spans="3:15" ht="16.5" customHeight="1" x14ac:dyDescent="0.6">
      <c r="C446" s="20"/>
      <c r="D446" s="20"/>
      <c r="N446" s="3"/>
      <c r="O446" s="3"/>
    </row>
    <row r="447" spans="3:15" ht="16.5" customHeight="1" x14ac:dyDescent="0.6">
      <c r="C447" s="20"/>
      <c r="D447" s="20"/>
      <c r="N447" s="3"/>
      <c r="O447" s="3"/>
    </row>
    <row r="448" spans="3:15" ht="16.5" customHeight="1" x14ac:dyDescent="0.6">
      <c r="C448" s="20"/>
      <c r="D448" s="20"/>
      <c r="N448" s="3"/>
      <c r="O448" s="3"/>
    </row>
    <row r="449" spans="3:15" ht="16.5" customHeight="1" x14ac:dyDescent="0.6">
      <c r="C449" s="20"/>
      <c r="D449" s="20"/>
      <c r="N449" s="3"/>
      <c r="O449" s="3"/>
    </row>
    <row r="450" spans="3:15" ht="16.5" customHeight="1" x14ac:dyDescent="0.6">
      <c r="C450" s="20"/>
      <c r="D450" s="20"/>
      <c r="N450" s="3"/>
      <c r="O450" s="3"/>
    </row>
    <row r="451" spans="3:15" ht="16.5" customHeight="1" x14ac:dyDescent="0.6">
      <c r="C451" s="20"/>
      <c r="D451" s="20"/>
      <c r="N451" s="3"/>
      <c r="O451" s="3"/>
    </row>
    <row r="452" spans="3:15" ht="16.5" customHeight="1" x14ac:dyDescent="0.6">
      <c r="C452" s="20"/>
      <c r="D452" s="20"/>
      <c r="N452" s="3"/>
      <c r="O452" s="3"/>
    </row>
    <row r="453" spans="3:15" ht="16.5" customHeight="1" x14ac:dyDescent="0.6">
      <c r="C453" s="20"/>
      <c r="D453" s="20"/>
      <c r="N453" s="3"/>
      <c r="O453" s="3"/>
    </row>
    <row r="454" spans="3:15" ht="16.5" customHeight="1" x14ac:dyDescent="0.6">
      <c r="C454" s="20"/>
      <c r="D454" s="20"/>
      <c r="N454" s="3"/>
      <c r="O454" s="3"/>
    </row>
    <row r="455" spans="3:15" ht="16.5" customHeight="1" x14ac:dyDescent="0.6">
      <c r="C455" s="20"/>
      <c r="D455" s="20"/>
      <c r="N455" s="3"/>
      <c r="O455" s="3"/>
    </row>
    <row r="456" spans="3:15" ht="16.5" customHeight="1" x14ac:dyDescent="0.6">
      <c r="C456" s="20"/>
      <c r="D456" s="20"/>
      <c r="N456" s="3"/>
      <c r="O456" s="3"/>
    </row>
    <row r="457" spans="3:15" ht="16.5" customHeight="1" x14ac:dyDescent="0.6">
      <c r="C457" s="20"/>
      <c r="D457" s="20"/>
      <c r="N457" s="3"/>
      <c r="O457" s="3"/>
    </row>
    <row r="458" spans="3:15" ht="16.5" customHeight="1" x14ac:dyDescent="0.6">
      <c r="C458" s="20"/>
      <c r="D458" s="20"/>
      <c r="N458" s="3"/>
      <c r="O458" s="3"/>
    </row>
    <row r="459" spans="3:15" ht="16.5" customHeight="1" x14ac:dyDescent="0.6">
      <c r="C459" s="20"/>
      <c r="D459" s="20"/>
      <c r="N459" s="3"/>
      <c r="O459" s="3"/>
    </row>
    <row r="460" spans="3:15" ht="16.5" customHeight="1" x14ac:dyDescent="0.6">
      <c r="C460" s="20"/>
      <c r="D460" s="20"/>
      <c r="N460" s="3"/>
      <c r="O460" s="3"/>
    </row>
    <row r="461" spans="3:15" ht="16.5" customHeight="1" x14ac:dyDescent="0.6">
      <c r="C461" s="20"/>
      <c r="D461" s="20"/>
      <c r="N461" s="3"/>
      <c r="O461" s="3"/>
    </row>
    <row r="462" spans="3:15" ht="16.5" customHeight="1" x14ac:dyDescent="0.6">
      <c r="C462" s="20"/>
      <c r="D462" s="20"/>
      <c r="N462" s="3"/>
      <c r="O462" s="3"/>
    </row>
    <row r="463" spans="3:15" ht="16.5" customHeight="1" x14ac:dyDescent="0.6">
      <c r="C463" s="20"/>
      <c r="D463" s="20"/>
      <c r="N463" s="3"/>
      <c r="O463" s="3"/>
    </row>
    <row r="464" spans="3:15" ht="16.5" customHeight="1" x14ac:dyDescent="0.6">
      <c r="C464" s="20"/>
      <c r="D464" s="20"/>
      <c r="N464" s="3"/>
      <c r="O464" s="3"/>
    </row>
    <row r="465" spans="3:15" ht="16.5" customHeight="1" x14ac:dyDescent="0.6">
      <c r="C465" s="20"/>
      <c r="D465" s="20"/>
      <c r="N465" s="3"/>
      <c r="O465" s="3"/>
    </row>
    <row r="466" spans="3:15" ht="16.5" customHeight="1" x14ac:dyDescent="0.6">
      <c r="C466" s="20"/>
      <c r="D466" s="20"/>
      <c r="N466" s="3"/>
      <c r="O466" s="3"/>
    </row>
    <row r="467" spans="3:15" ht="16.5" customHeight="1" x14ac:dyDescent="0.6">
      <c r="C467" s="20"/>
      <c r="D467" s="20"/>
      <c r="N467" s="3"/>
      <c r="O467" s="3"/>
    </row>
    <row r="468" spans="3:15" ht="16.5" customHeight="1" x14ac:dyDescent="0.6">
      <c r="C468" s="20"/>
      <c r="D468" s="20"/>
      <c r="N468" s="3"/>
      <c r="O468" s="3"/>
    </row>
    <row r="469" spans="3:15" ht="16.5" customHeight="1" x14ac:dyDescent="0.6">
      <c r="C469" s="20"/>
      <c r="D469" s="20"/>
      <c r="N469" s="3"/>
      <c r="O469" s="3"/>
    </row>
    <row r="470" spans="3:15" ht="16.5" customHeight="1" x14ac:dyDescent="0.6">
      <c r="C470" s="20"/>
      <c r="D470" s="20"/>
      <c r="N470" s="3"/>
      <c r="O470" s="3"/>
    </row>
    <row r="471" spans="3:15" ht="16.5" customHeight="1" x14ac:dyDescent="0.6">
      <c r="C471" s="20"/>
      <c r="D471" s="20"/>
      <c r="N471" s="3"/>
      <c r="O471" s="3"/>
    </row>
    <row r="472" spans="3:15" ht="16.5" customHeight="1" x14ac:dyDescent="0.6">
      <c r="C472" s="20"/>
      <c r="D472" s="20"/>
      <c r="N472" s="3"/>
      <c r="O472" s="3"/>
    </row>
    <row r="473" spans="3:15" ht="16.5" customHeight="1" x14ac:dyDescent="0.6">
      <c r="C473" s="20"/>
      <c r="D473" s="20"/>
      <c r="N473" s="3"/>
      <c r="O473" s="3"/>
    </row>
    <row r="474" spans="3:15" ht="16.5" customHeight="1" x14ac:dyDescent="0.6">
      <c r="C474" s="20"/>
      <c r="D474" s="20"/>
      <c r="N474" s="3"/>
      <c r="O474" s="3"/>
    </row>
    <row r="475" spans="3:15" ht="16.5" customHeight="1" x14ac:dyDescent="0.6">
      <c r="C475" s="20"/>
      <c r="D475" s="20"/>
      <c r="N475" s="3"/>
      <c r="O475" s="3"/>
    </row>
    <row r="476" spans="3:15" ht="16.5" customHeight="1" x14ac:dyDescent="0.6">
      <c r="C476" s="20"/>
      <c r="D476" s="20"/>
      <c r="N476" s="3"/>
      <c r="O476" s="3"/>
    </row>
    <row r="477" spans="3:15" ht="16.5" customHeight="1" x14ac:dyDescent="0.6">
      <c r="C477" s="20"/>
      <c r="D477" s="20"/>
      <c r="N477" s="3"/>
      <c r="O477" s="3"/>
    </row>
    <row r="478" spans="3:15" ht="16.5" customHeight="1" x14ac:dyDescent="0.6">
      <c r="C478" s="20"/>
      <c r="D478" s="20"/>
      <c r="N478" s="3"/>
      <c r="O478" s="3"/>
    </row>
    <row r="479" spans="3:15" ht="16.5" customHeight="1" x14ac:dyDescent="0.6">
      <c r="C479" s="20"/>
      <c r="D479" s="20"/>
      <c r="N479" s="3"/>
      <c r="O479" s="3"/>
    </row>
    <row r="480" spans="3:15" ht="16.5" customHeight="1" x14ac:dyDescent="0.6">
      <c r="C480" s="20"/>
      <c r="D480" s="20"/>
      <c r="N480" s="3"/>
      <c r="O480" s="3"/>
    </row>
    <row r="481" spans="3:15" ht="16.5" customHeight="1" x14ac:dyDescent="0.6">
      <c r="C481" s="20"/>
      <c r="D481" s="20"/>
      <c r="N481" s="3"/>
      <c r="O481" s="3"/>
    </row>
    <row r="482" spans="3:15" ht="16.5" customHeight="1" x14ac:dyDescent="0.6">
      <c r="C482" s="20"/>
      <c r="D482" s="20"/>
      <c r="N482" s="3"/>
      <c r="O482" s="3"/>
    </row>
    <row r="483" spans="3:15" ht="16.5" customHeight="1" x14ac:dyDescent="0.6">
      <c r="C483" s="20"/>
      <c r="D483" s="20"/>
      <c r="N483" s="3"/>
      <c r="O483" s="3"/>
    </row>
    <row r="484" spans="3:15" ht="16.5" customHeight="1" x14ac:dyDescent="0.6">
      <c r="C484" s="20"/>
      <c r="D484" s="20"/>
      <c r="N484" s="3"/>
      <c r="O484" s="3"/>
    </row>
    <row r="485" spans="3:15" ht="16.5" customHeight="1" x14ac:dyDescent="0.6">
      <c r="C485" s="20"/>
      <c r="D485" s="20"/>
      <c r="N485" s="3"/>
      <c r="O485" s="3"/>
    </row>
    <row r="486" spans="3:15" ht="16.5" customHeight="1" x14ac:dyDescent="0.6">
      <c r="C486" s="20"/>
      <c r="D486" s="20"/>
      <c r="N486" s="3"/>
      <c r="O486" s="3"/>
    </row>
    <row r="487" spans="3:15" ht="16.5" customHeight="1" x14ac:dyDescent="0.6">
      <c r="C487" s="20"/>
      <c r="D487" s="20"/>
      <c r="N487" s="3"/>
      <c r="O487" s="3"/>
    </row>
    <row r="488" spans="3:15" ht="16.5" customHeight="1" x14ac:dyDescent="0.6">
      <c r="C488" s="20"/>
      <c r="D488" s="20"/>
      <c r="N488" s="3"/>
      <c r="O488" s="3"/>
    </row>
    <row r="489" spans="3:15" ht="16.5" customHeight="1" x14ac:dyDescent="0.6">
      <c r="C489" s="20"/>
      <c r="D489" s="20"/>
      <c r="N489" s="3"/>
      <c r="O489" s="3"/>
    </row>
    <row r="490" spans="3:15" ht="16.5" customHeight="1" x14ac:dyDescent="0.6">
      <c r="C490" s="20"/>
      <c r="D490" s="20"/>
      <c r="N490" s="3"/>
      <c r="O490" s="3"/>
    </row>
    <row r="491" spans="3:15" ht="16.5" customHeight="1" x14ac:dyDescent="0.6">
      <c r="C491" s="20"/>
      <c r="D491" s="20"/>
      <c r="N491" s="3"/>
      <c r="O491" s="3"/>
    </row>
    <row r="492" spans="3:15" ht="16.5" customHeight="1" x14ac:dyDescent="0.6">
      <c r="C492" s="20"/>
      <c r="D492" s="20"/>
      <c r="N492" s="3"/>
      <c r="O492" s="3"/>
    </row>
    <row r="493" spans="3:15" ht="16.5" customHeight="1" x14ac:dyDescent="0.6">
      <c r="C493" s="20"/>
      <c r="D493" s="20"/>
      <c r="N493" s="3"/>
      <c r="O493" s="3"/>
    </row>
    <row r="494" spans="3:15" ht="16.5" customHeight="1" x14ac:dyDescent="0.6">
      <c r="C494" s="20"/>
      <c r="D494" s="20"/>
      <c r="N494" s="3"/>
      <c r="O494" s="3"/>
    </row>
    <row r="495" spans="3:15" ht="16.5" customHeight="1" x14ac:dyDescent="0.6">
      <c r="C495" s="20"/>
      <c r="D495" s="20"/>
      <c r="N495" s="3"/>
      <c r="O495" s="3"/>
    </row>
    <row r="496" spans="3:15" ht="16.5" customHeight="1" x14ac:dyDescent="0.6">
      <c r="C496" s="20"/>
      <c r="D496" s="20"/>
      <c r="N496" s="3"/>
      <c r="O496" s="3"/>
    </row>
    <row r="497" spans="3:15" ht="16.5" customHeight="1" x14ac:dyDescent="0.6">
      <c r="C497" s="20"/>
      <c r="D497" s="20"/>
      <c r="N497" s="3"/>
      <c r="O497" s="3"/>
    </row>
    <row r="498" spans="3:15" ht="16.5" customHeight="1" x14ac:dyDescent="0.6">
      <c r="C498" s="20"/>
      <c r="D498" s="20"/>
      <c r="N498" s="3"/>
      <c r="O498" s="3"/>
    </row>
    <row r="499" spans="3:15" ht="16.5" customHeight="1" x14ac:dyDescent="0.6">
      <c r="C499" s="20"/>
      <c r="D499" s="20"/>
      <c r="N499" s="3"/>
      <c r="O499" s="3"/>
    </row>
    <row r="500" spans="3:15" ht="16.5" customHeight="1" x14ac:dyDescent="0.6">
      <c r="C500" s="20"/>
      <c r="D500" s="20"/>
      <c r="N500" s="3"/>
      <c r="O500" s="3"/>
    </row>
    <row r="501" spans="3:15" ht="16.5" customHeight="1" x14ac:dyDescent="0.6">
      <c r="C501" s="20"/>
      <c r="D501" s="20"/>
      <c r="N501" s="3"/>
      <c r="O501" s="3"/>
    </row>
    <row r="502" spans="3:15" ht="16.5" customHeight="1" x14ac:dyDescent="0.6">
      <c r="C502" s="20"/>
      <c r="D502" s="20"/>
      <c r="N502" s="3"/>
      <c r="O502" s="3"/>
    </row>
    <row r="503" spans="3:15" ht="16.5" customHeight="1" x14ac:dyDescent="0.6">
      <c r="C503" s="20"/>
      <c r="D503" s="20"/>
      <c r="N503" s="3"/>
      <c r="O503" s="3"/>
    </row>
    <row r="504" spans="3:15" ht="16.5" customHeight="1" x14ac:dyDescent="0.6">
      <c r="C504" s="20"/>
      <c r="D504" s="20"/>
      <c r="N504" s="3"/>
      <c r="O504" s="3"/>
    </row>
    <row r="505" spans="3:15" ht="16.5" customHeight="1" x14ac:dyDescent="0.6">
      <c r="C505" s="20"/>
      <c r="D505" s="20"/>
      <c r="N505" s="3"/>
      <c r="O505" s="3"/>
    </row>
    <row r="506" spans="3:15" ht="16.5" customHeight="1" x14ac:dyDescent="0.6">
      <c r="C506" s="20"/>
      <c r="D506" s="20"/>
      <c r="N506" s="3"/>
      <c r="O506" s="3"/>
    </row>
    <row r="507" spans="3:15" ht="16.5" customHeight="1" x14ac:dyDescent="0.6">
      <c r="C507" s="20"/>
      <c r="D507" s="20"/>
      <c r="N507" s="3"/>
      <c r="O507" s="3"/>
    </row>
    <row r="508" spans="3:15" ht="16.5" customHeight="1" x14ac:dyDescent="0.6">
      <c r="C508" s="20"/>
      <c r="D508" s="20"/>
      <c r="N508" s="3"/>
      <c r="O508" s="3"/>
    </row>
    <row r="509" spans="3:15" ht="16.5" customHeight="1" x14ac:dyDescent="0.6">
      <c r="C509" s="20"/>
      <c r="D509" s="20"/>
      <c r="N509" s="3"/>
      <c r="O509" s="3"/>
    </row>
    <row r="510" spans="3:15" ht="16.5" customHeight="1" x14ac:dyDescent="0.6">
      <c r="C510" s="20"/>
      <c r="D510" s="20"/>
      <c r="N510" s="3"/>
      <c r="O510" s="3"/>
    </row>
    <row r="511" spans="3:15" ht="16.5" customHeight="1" x14ac:dyDescent="0.6">
      <c r="C511" s="20"/>
      <c r="D511" s="20"/>
      <c r="N511" s="3"/>
      <c r="O511" s="3"/>
    </row>
    <row r="512" spans="3:15" ht="16.5" customHeight="1" x14ac:dyDescent="0.6">
      <c r="C512" s="20"/>
      <c r="D512" s="20"/>
      <c r="N512" s="3"/>
      <c r="O512" s="3"/>
    </row>
    <row r="513" spans="3:15" ht="16.5" customHeight="1" x14ac:dyDescent="0.6">
      <c r="C513" s="20"/>
      <c r="D513" s="20"/>
      <c r="N513" s="3"/>
      <c r="O513" s="3"/>
    </row>
    <row r="514" spans="3:15" ht="16.5" customHeight="1" x14ac:dyDescent="0.6">
      <c r="C514" s="20"/>
      <c r="D514" s="20"/>
      <c r="N514" s="3"/>
      <c r="O514" s="3"/>
    </row>
    <row r="515" spans="3:15" ht="16.5" customHeight="1" x14ac:dyDescent="0.6">
      <c r="C515" s="20"/>
      <c r="D515" s="20"/>
      <c r="N515" s="3"/>
      <c r="O515" s="3"/>
    </row>
    <row r="516" spans="3:15" ht="16.5" customHeight="1" x14ac:dyDescent="0.6">
      <c r="C516" s="20"/>
      <c r="D516" s="20"/>
      <c r="N516" s="3"/>
      <c r="O516" s="3"/>
    </row>
    <row r="517" spans="3:15" ht="16.5" customHeight="1" x14ac:dyDescent="0.6">
      <c r="C517" s="20"/>
      <c r="D517" s="20"/>
      <c r="N517" s="3"/>
      <c r="O517" s="3"/>
    </row>
    <row r="518" spans="3:15" ht="16.5" customHeight="1" x14ac:dyDescent="0.6">
      <c r="C518" s="20"/>
      <c r="D518" s="20"/>
      <c r="N518" s="3"/>
      <c r="O518" s="3"/>
    </row>
    <row r="519" spans="3:15" ht="16.5" customHeight="1" x14ac:dyDescent="0.6">
      <c r="C519" s="20"/>
      <c r="D519" s="20"/>
      <c r="N519" s="3"/>
      <c r="O519" s="3"/>
    </row>
    <row r="520" spans="3:15" ht="16.5" customHeight="1" x14ac:dyDescent="0.6">
      <c r="C520" s="20"/>
      <c r="D520" s="20"/>
      <c r="N520" s="3"/>
      <c r="O520" s="3"/>
    </row>
    <row r="521" spans="3:15" ht="16.5" customHeight="1" x14ac:dyDescent="0.6">
      <c r="C521" s="20"/>
      <c r="D521" s="20"/>
      <c r="N521" s="3"/>
      <c r="O521" s="3"/>
    </row>
    <row r="522" spans="3:15" ht="16.5" customHeight="1" x14ac:dyDescent="0.6">
      <c r="C522" s="20"/>
      <c r="D522" s="20"/>
      <c r="N522" s="3"/>
      <c r="O522" s="3"/>
    </row>
    <row r="523" spans="3:15" ht="16.5" customHeight="1" x14ac:dyDescent="0.6">
      <c r="C523" s="20"/>
      <c r="D523" s="20"/>
      <c r="N523" s="3"/>
      <c r="O523" s="3"/>
    </row>
    <row r="524" spans="3:15" ht="16.5" customHeight="1" x14ac:dyDescent="0.6">
      <c r="C524" s="20"/>
      <c r="D524" s="20"/>
      <c r="N524" s="3"/>
      <c r="O524" s="3"/>
    </row>
    <row r="525" spans="3:15" ht="16.5" customHeight="1" x14ac:dyDescent="0.6">
      <c r="C525" s="20"/>
      <c r="D525" s="20"/>
      <c r="N525" s="3"/>
      <c r="O525" s="3"/>
    </row>
    <row r="526" spans="3:15" ht="16.5" customHeight="1" x14ac:dyDescent="0.6">
      <c r="C526" s="20"/>
      <c r="D526" s="20"/>
      <c r="N526" s="3"/>
      <c r="O526" s="3"/>
    </row>
    <row r="527" spans="3:15" ht="16.5" customHeight="1" x14ac:dyDescent="0.6">
      <c r="C527" s="20"/>
      <c r="D527" s="20"/>
      <c r="N527" s="3"/>
      <c r="O527" s="3"/>
    </row>
    <row r="528" spans="3:15" ht="16.5" customHeight="1" x14ac:dyDescent="0.6">
      <c r="C528" s="20"/>
      <c r="D528" s="20"/>
      <c r="N528" s="3"/>
      <c r="O528" s="3"/>
    </row>
    <row r="529" spans="3:15" ht="16.5" customHeight="1" x14ac:dyDescent="0.6">
      <c r="C529" s="20"/>
      <c r="D529" s="20"/>
      <c r="N529" s="3"/>
      <c r="O529" s="3"/>
    </row>
    <row r="530" spans="3:15" ht="16.5" customHeight="1" x14ac:dyDescent="0.6">
      <c r="C530" s="20"/>
      <c r="D530" s="20"/>
      <c r="N530" s="3"/>
      <c r="O530" s="3"/>
    </row>
    <row r="531" spans="3:15" ht="16.5" customHeight="1" x14ac:dyDescent="0.6">
      <c r="C531" s="20"/>
      <c r="D531" s="20"/>
      <c r="N531" s="3"/>
      <c r="O531" s="3"/>
    </row>
    <row r="532" spans="3:15" ht="16.5" customHeight="1" x14ac:dyDescent="0.6">
      <c r="C532" s="20"/>
      <c r="D532" s="20"/>
      <c r="N532" s="3"/>
      <c r="O532" s="3"/>
    </row>
    <row r="533" spans="3:15" ht="16.5" customHeight="1" x14ac:dyDescent="0.6">
      <c r="C533" s="20"/>
      <c r="D533" s="20"/>
      <c r="N533" s="3"/>
      <c r="O533" s="3"/>
    </row>
    <row r="534" spans="3:15" ht="16.5" customHeight="1" x14ac:dyDescent="0.6">
      <c r="C534" s="20"/>
      <c r="D534" s="20"/>
      <c r="N534" s="3"/>
      <c r="O534" s="3"/>
    </row>
    <row r="535" spans="3:15" ht="16.5" customHeight="1" x14ac:dyDescent="0.6">
      <c r="C535" s="20"/>
      <c r="D535" s="20"/>
      <c r="N535" s="3"/>
      <c r="O535" s="3"/>
    </row>
    <row r="536" spans="3:15" ht="16.5" customHeight="1" x14ac:dyDescent="0.6">
      <c r="C536" s="20"/>
      <c r="D536" s="20"/>
      <c r="N536" s="3"/>
      <c r="O536" s="3"/>
    </row>
    <row r="537" spans="3:15" ht="16.5" customHeight="1" x14ac:dyDescent="0.6">
      <c r="C537" s="20"/>
      <c r="D537" s="20"/>
      <c r="N537" s="3"/>
      <c r="O537" s="3"/>
    </row>
    <row r="538" spans="3:15" ht="16.5" customHeight="1" x14ac:dyDescent="0.6">
      <c r="C538" s="20"/>
      <c r="D538" s="20"/>
      <c r="N538" s="3"/>
      <c r="O538" s="3"/>
    </row>
    <row r="539" spans="3:15" ht="16.5" customHeight="1" x14ac:dyDescent="0.6">
      <c r="C539" s="20"/>
      <c r="D539" s="20"/>
      <c r="N539" s="3"/>
      <c r="O539" s="3"/>
    </row>
    <row r="540" spans="3:15" ht="16.5" customHeight="1" x14ac:dyDescent="0.6">
      <c r="C540" s="20"/>
      <c r="D540" s="20"/>
      <c r="N540" s="3"/>
      <c r="O540" s="3"/>
    </row>
    <row r="541" spans="3:15" ht="16.5" customHeight="1" x14ac:dyDescent="0.6">
      <c r="C541" s="20"/>
      <c r="D541" s="20"/>
      <c r="N541" s="3"/>
      <c r="O541" s="3"/>
    </row>
    <row r="542" spans="3:15" ht="16.5" customHeight="1" x14ac:dyDescent="0.6">
      <c r="C542" s="20"/>
      <c r="D542" s="20"/>
      <c r="N542" s="3"/>
      <c r="O542" s="3"/>
    </row>
    <row r="543" spans="3:15" ht="16.5" customHeight="1" x14ac:dyDescent="0.6">
      <c r="C543" s="20"/>
      <c r="D543" s="20"/>
      <c r="N543" s="3"/>
      <c r="O543" s="3"/>
    </row>
    <row r="544" spans="3:15" ht="16.5" customHeight="1" x14ac:dyDescent="0.6">
      <c r="C544" s="20"/>
      <c r="D544" s="20"/>
      <c r="N544" s="3"/>
      <c r="O544" s="3"/>
    </row>
    <row r="545" spans="3:15" ht="16.5" customHeight="1" x14ac:dyDescent="0.6">
      <c r="C545" s="20"/>
      <c r="D545" s="20"/>
      <c r="N545" s="3"/>
      <c r="O545" s="3"/>
    </row>
    <row r="546" spans="3:15" ht="16.5" customHeight="1" x14ac:dyDescent="0.6">
      <c r="C546" s="20"/>
      <c r="D546" s="20"/>
      <c r="N546" s="3"/>
      <c r="O546" s="3"/>
    </row>
    <row r="547" spans="3:15" ht="16.5" customHeight="1" x14ac:dyDescent="0.6">
      <c r="C547" s="20"/>
      <c r="D547" s="20"/>
      <c r="N547" s="3"/>
      <c r="O547" s="3"/>
    </row>
    <row r="548" spans="3:15" ht="16.5" customHeight="1" x14ac:dyDescent="0.6">
      <c r="C548" s="20"/>
      <c r="D548" s="20"/>
      <c r="N548" s="3"/>
      <c r="O548" s="3"/>
    </row>
    <row r="549" spans="3:15" ht="16.5" customHeight="1" x14ac:dyDescent="0.6">
      <c r="C549" s="20"/>
      <c r="D549" s="20"/>
      <c r="N549" s="3"/>
      <c r="O549" s="3"/>
    </row>
    <row r="550" spans="3:15" ht="16.5" customHeight="1" x14ac:dyDescent="0.6">
      <c r="C550" s="20"/>
      <c r="D550" s="20"/>
      <c r="N550" s="3"/>
      <c r="O550" s="3"/>
    </row>
    <row r="551" spans="3:15" ht="16.5" customHeight="1" x14ac:dyDescent="0.6">
      <c r="C551" s="20"/>
      <c r="D551" s="20"/>
      <c r="N551" s="3"/>
      <c r="O551" s="3"/>
    </row>
    <row r="552" spans="3:15" ht="16.5" customHeight="1" x14ac:dyDescent="0.6">
      <c r="C552" s="20"/>
      <c r="D552" s="20"/>
      <c r="N552" s="3"/>
      <c r="O552" s="3"/>
    </row>
    <row r="553" spans="3:15" ht="16.5" customHeight="1" x14ac:dyDescent="0.6">
      <c r="C553" s="20"/>
      <c r="D553" s="20"/>
      <c r="N553" s="3"/>
      <c r="O553" s="3"/>
    </row>
    <row r="554" spans="3:15" ht="16.5" customHeight="1" x14ac:dyDescent="0.6">
      <c r="C554" s="20"/>
      <c r="D554" s="20"/>
      <c r="N554" s="3"/>
      <c r="O554" s="3"/>
    </row>
    <row r="555" spans="3:15" ht="16.5" customHeight="1" x14ac:dyDescent="0.6">
      <c r="C555" s="20"/>
      <c r="D555" s="20"/>
      <c r="N555" s="3"/>
      <c r="O555" s="3"/>
    </row>
    <row r="556" spans="3:15" ht="16.5" customHeight="1" x14ac:dyDescent="0.6">
      <c r="C556" s="20"/>
      <c r="D556" s="20"/>
      <c r="N556" s="3"/>
      <c r="O556" s="3"/>
    </row>
    <row r="557" spans="3:15" ht="16.5" customHeight="1" x14ac:dyDescent="0.6">
      <c r="C557" s="20"/>
      <c r="D557" s="20"/>
      <c r="N557" s="3"/>
      <c r="O557" s="3"/>
    </row>
    <row r="558" spans="3:15" ht="16.5" customHeight="1" x14ac:dyDescent="0.6">
      <c r="C558" s="20"/>
      <c r="D558" s="20"/>
      <c r="N558" s="3"/>
      <c r="O558" s="3"/>
    </row>
    <row r="559" spans="3:15" ht="16.5" customHeight="1" x14ac:dyDescent="0.6">
      <c r="C559" s="20"/>
      <c r="D559" s="20"/>
      <c r="N559" s="3"/>
      <c r="O559" s="3"/>
    </row>
    <row r="560" spans="3:15" ht="16.5" customHeight="1" x14ac:dyDescent="0.6">
      <c r="C560" s="20"/>
      <c r="D560" s="20"/>
      <c r="N560" s="3"/>
      <c r="O560" s="3"/>
    </row>
    <row r="561" spans="3:15" ht="16.5" customHeight="1" x14ac:dyDescent="0.6">
      <c r="C561" s="20"/>
      <c r="D561" s="20"/>
      <c r="N561" s="3"/>
      <c r="O561" s="3"/>
    </row>
    <row r="562" spans="3:15" ht="16.5" customHeight="1" x14ac:dyDescent="0.6">
      <c r="C562" s="20"/>
      <c r="D562" s="20"/>
      <c r="N562" s="3"/>
      <c r="O562" s="3"/>
    </row>
    <row r="563" spans="3:15" ht="16.5" customHeight="1" x14ac:dyDescent="0.6">
      <c r="C563" s="20"/>
      <c r="D563" s="20"/>
      <c r="N563" s="3"/>
      <c r="O563" s="3"/>
    </row>
    <row r="564" spans="3:15" ht="16.5" customHeight="1" x14ac:dyDescent="0.6">
      <c r="C564" s="20"/>
      <c r="D564" s="20"/>
      <c r="N564" s="3"/>
      <c r="O564" s="3"/>
    </row>
    <row r="565" spans="3:15" ht="16.5" customHeight="1" x14ac:dyDescent="0.6">
      <c r="C565" s="20"/>
      <c r="D565" s="20"/>
      <c r="N565" s="3"/>
      <c r="O565" s="3"/>
    </row>
    <row r="566" spans="3:15" ht="16.5" customHeight="1" x14ac:dyDescent="0.6">
      <c r="C566" s="20"/>
      <c r="D566" s="20"/>
      <c r="N566" s="3"/>
      <c r="O566" s="3"/>
    </row>
    <row r="567" spans="3:15" ht="16.5" customHeight="1" x14ac:dyDescent="0.6">
      <c r="C567" s="20"/>
      <c r="D567" s="20"/>
      <c r="N567" s="3"/>
      <c r="O567" s="3"/>
    </row>
    <row r="568" spans="3:15" ht="16.5" customHeight="1" x14ac:dyDescent="0.6">
      <c r="C568" s="20"/>
      <c r="D568" s="20"/>
      <c r="N568" s="3"/>
      <c r="O568" s="3"/>
    </row>
    <row r="569" spans="3:15" ht="16.5" customHeight="1" x14ac:dyDescent="0.6">
      <c r="C569" s="20"/>
      <c r="D569" s="20"/>
      <c r="N569" s="3"/>
      <c r="O569" s="3"/>
    </row>
    <row r="570" spans="3:15" ht="16.5" customHeight="1" x14ac:dyDescent="0.6">
      <c r="C570" s="20"/>
      <c r="D570" s="20"/>
      <c r="N570" s="3"/>
      <c r="O570" s="3"/>
    </row>
    <row r="571" spans="3:15" ht="16.5" customHeight="1" x14ac:dyDescent="0.6">
      <c r="C571" s="20"/>
      <c r="D571" s="20"/>
      <c r="N571" s="3"/>
      <c r="O571" s="3"/>
    </row>
    <row r="572" spans="3:15" ht="16.5" customHeight="1" x14ac:dyDescent="0.6">
      <c r="C572" s="20"/>
      <c r="D572" s="20"/>
      <c r="N572" s="3"/>
      <c r="O572" s="3"/>
    </row>
    <row r="573" spans="3:15" ht="16.5" customHeight="1" x14ac:dyDescent="0.6">
      <c r="C573" s="20"/>
      <c r="D573" s="20"/>
      <c r="N573" s="3"/>
      <c r="O573" s="3"/>
    </row>
    <row r="574" spans="3:15" ht="16.5" customHeight="1" x14ac:dyDescent="0.6">
      <c r="C574" s="20"/>
      <c r="D574" s="20"/>
      <c r="N574" s="3"/>
      <c r="O574" s="3"/>
    </row>
    <row r="575" spans="3:15" ht="16.5" customHeight="1" x14ac:dyDescent="0.6">
      <c r="C575" s="20"/>
      <c r="D575" s="20"/>
      <c r="N575" s="3"/>
      <c r="O575" s="3"/>
    </row>
    <row r="576" spans="3:15" ht="16.5" customHeight="1" x14ac:dyDescent="0.6">
      <c r="C576" s="20"/>
      <c r="D576" s="20"/>
      <c r="N576" s="3"/>
      <c r="O576" s="3"/>
    </row>
    <row r="577" spans="3:15" ht="16.5" customHeight="1" x14ac:dyDescent="0.6">
      <c r="C577" s="20"/>
      <c r="D577" s="20"/>
      <c r="N577" s="3"/>
      <c r="O577" s="3"/>
    </row>
    <row r="578" spans="3:15" ht="16.5" customHeight="1" x14ac:dyDescent="0.6">
      <c r="C578" s="20"/>
      <c r="D578" s="20"/>
      <c r="N578" s="3"/>
      <c r="O578" s="3"/>
    </row>
    <row r="579" spans="3:15" ht="16.5" customHeight="1" x14ac:dyDescent="0.6">
      <c r="C579" s="20"/>
      <c r="D579" s="20"/>
      <c r="N579" s="3"/>
      <c r="O579" s="3"/>
    </row>
    <row r="580" spans="3:15" ht="16.5" customHeight="1" x14ac:dyDescent="0.6">
      <c r="C580" s="20"/>
      <c r="D580" s="20"/>
      <c r="N580" s="3"/>
      <c r="O580" s="3"/>
    </row>
    <row r="581" spans="3:15" ht="16.5" customHeight="1" x14ac:dyDescent="0.6">
      <c r="C581" s="20"/>
      <c r="D581" s="20"/>
      <c r="N581" s="3"/>
      <c r="O581" s="3"/>
    </row>
    <row r="582" spans="3:15" ht="16.5" customHeight="1" x14ac:dyDescent="0.6">
      <c r="C582" s="20"/>
      <c r="D582" s="20"/>
      <c r="N582" s="3"/>
      <c r="O582" s="3"/>
    </row>
    <row r="583" spans="3:15" ht="16.5" customHeight="1" x14ac:dyDescent="0.6">
      <c r="C583" s="20"/>
      <c r="D583" s="20"/>
      <c r="N583" s="3"/>
      <c r="O583" s="3"/>
    </row>
    <row r="584" spans="3:15" ht="16.5" customHeight="1" x14ac:dyDescent="0.6">
      <c r="C584" s="20"/>
      <c r="D584" s="20"/>
      <c r="N584" s="3"/>
      <c r="O584" s="3"/>
    </row>
    <row r="585" spans="3:15" ht="16.5" customHeight="1" x14ac:dyDescent="0.6">
      <c r="C585" s="20"/>
      <c r="D585" s="20"/>
      <c r="N585" s="3"/>
      <c r="O585" s="3"/>
    </row>
    <row r="586" spans="3:15" ht="16.5" customHeight="1" x14ac:dyDescent="0.6">
      <c r="C586" s="20"/>
      <c r="D586" s="20"/>
      <c r="N586" s="3"/>
      <c r="O586" s="3"/>
    </row>
    <row r="587" spans="3:15" ht="16.5" customHeight="1" x14ac:dyDescent="0.6">
      <c r="C587" s="20"/>
      <c r="D587" s="20"/>
      <c r="N587" s="3"/>
      <c r="O587" s="3"/>
    </row>
    <row r="588" spans="3:15" ht="16.5" customHeight="1" x14ac:dyDescent="0.6">
      <c r="C588" s="20"/>
      <c r="D588" s="20"/>
      <c r="N588" s="3"/>
      <c r="O588" s="3"/>
    </row>
    <row r="589" spans="3:15" ht="16.5" customHeight="1" x14ac:dyDescent="0.6">
      <c r="C589" s="20"/>
      <c r="D589" s="20"/>
      <c r="N589" s="3"/>
      <c r="O589" s="3"/>
    </row>
    <row r="590" spans="3:15" ht="16.5" customHeight="1" x14ac:dyDescent="0.6">
      <c r="C590" s="20"/>
      <c r="D590" s="20"/>
      <c r="N590" s="3"/>
      <c r="O590" s="3"/>
    </row>
    <row r="591" spans="3:15" ht="16.5" customHeight="1" x14ac:dyDescent="0.6">
      <c r="C591" s="20"/>
      <c r="D591" s="20"/>
      <c r="N591" s="3"/>
      <c r="O591" s="3"/>
    </row>
    <row r="592" spans="3:15" ht="16.5" customHeight="1" x14ac:dyDescent="0.6">
      <c r="C592" s="20"/>
      <c r="D592" s="20"/>
      <c r="N592" s="3"/>
      <c r="O592" s="3"/>
    </row>
    <row r="593" spans="3:15" ht="16.5" customHeight="1" x14ac:dyDescent="0.6">
      <c r="C593" s="20"/>
      <c r="D593" s="20"/>
      <c r="N593" s="3"/>
      <c r="O593" s="3"/>
    </row>
    <row r="594" spans="3:15" ht="16.5" customHeight="1" x14ac:dyDescent="0.6">
      <c r="C594" s="20"/>
      <c r="D594" s="20"/>
      <c r="N594" s="3"/>
      <c r="O594" s="3"/>
    </row>
    <row r="595" spans="3:15" ht="16.5" customHeight="1" x14ac:dyDescent="0.6">
      <c r="C595" s="20"/>
      <c r="D595" s="20"/>
      <c r="N595" s="3"/>
      <c r="O595" s="3"/>
    </row>
    <row r="596" spans="3:15" ht="16.5" customHeight="1" x14ac:dyDescent="0.6">
      <c r="C596" s="20"/>
      <c r="D596" s="20"/>
      <c r="N596" s="3"/>
      <c r="O596" s="3"/>
    </row>
    <row r="597" spans="3:15" ht="16.5" customHeight="1" x14ac:dyDescent="0.6">
      <c r="C597" s="20"/>
      <c r="D597" s="20"/>
      <c r="N597" s="3"/>
      <c r="O597" s="3"/>
    </row>
    <row r="598" spans="3:15" ht="16.5" customHeight="1" x14ac:dyDescent="0.6">
      <c r="C598" s="20"/>
      <c r="D598" s="20"/>
      <c r="N598" s="3"/>
      <c r="O598" s="3"/>
    </row>
    <row r="599" spans="3:15" ht="16.5" customHeight="1" x14ac:dyDescent="0.6">
      <c r="C599" s="20"/>
      <c r="D599" s="20"/>
      <c r="N599" s="3"/>
      <c r="O599" s="3"/>
    </row>
    <row r="600" spans="3:15" ht="16.5" customHeight="1" x14ac:dyDescent="0.6">
      <c r="C600" s="20"/>
      <c r="D600" s="20"/>
      <c r="N600" s="3"/>
      <c r="O600" s="3"/>
    </row>
    <row r="601" spans="3:15" ht="16.5" customHeight="1" x14ac:dyDescent="0.6">
      <c r="C601" s="20"/>
      <c r="D601" s="20"/>
      <c r="N601" s="3"/>
      <c r="O601" s="3"/>
    </row>
    <row r="602" spans="3:15" ht="16.5" customHeight="1" x14ac:dyDescent="0.6">
      <c r="C602" s="20"/>
      <c r="D602" s="20"/>
      <c r="N602" s="3"/>
      <c r="O602" s="3"/>
    </row>
    <row r="603" spans="3:15" ht="16.5" customHeight="1" x14ac:dyDescent="0.6">
      <c r="C603" s="20"/>
      <c r="D603" s="20"/>
      <c r="N603" s="3"/>
      <c r="O603" s="3"/>
    </row>
    <row r="604" spans="3:15" ht="16.5" customHeight="1" x14ac:dyDescent="0.6">
      <c r="C604" s="20"/>
      <c r="D604" s="20"/>
      <c r="N604" s="3"/>
      <c r="O604" s="3"/>
    </row>
    <row r="605" spans="3:15" ht="16.5" customHeight="1" x14ac:dyDescent="0.6">
      <c r="C605" s="20"/>
      <c r="D605" s="20"/>
      <c r="N605" s="3"/>
      <c r="O605" s="3"/>
    </row>
    <row r="606" spans="3:15" ht="16.5" customHeight="1" x14ac:dyDescent="0.6">
      <c r="C606" s="20"/>
      <c r="D606" s="20"/>
      <c r="N606" s="3"/>
      <c r="O606" s="3"/>
    </row>
    <row r="607" spans="3:15" ht="16.5" customHeight="1" x14ac:dyDescent="0.6">
      <c r="C607" s="20"/>
      <c r="D607" s="20"/>
      <c r="N607" s="3"/>
      <c r="O607" s="3"/>
    </row>
    <row r="608" spans="3:15" ht="16.5" customHeight="1" x14ac:dyDescent="0.6">
      <c r="C608" s="20"/>
      <c r="D608" s="20"/>
      <c r="N608" s="3"/>
      <c r="O608" s="3"/>
    </row>
    <row r="609" spans="3:15" ht="16.5" customHeight="1" x14ac:dyDescent="0.6">
      <c r="C609" s="20"/>
      <c r="D609" s="20"/>
      <c r="N609" s="3"/>
      <c r="O609" s="3"/>
    </row>
    <row r="610" spans="3:15" ht="16.5" customHeight="1" x14ac:dyDescent="0.6">
      <c r="C610" s="20"/>
      <c r="D610" s="20"/>
      <c r="N610" s="3"/>
      <c r="O610" s="3"/>
    </row>
    <row r="611" spans="3:15" ht="16.5" customHeight="1" x14ac:dyDescent="0.6">
      <c r="C611" s="20"/>
      <c r="D611" s="20"/>
      <c r="N611" s="3"/>
      <c r="O611" s="3"/>
    </row>
    <row r="612" spans="3:15" ht="16.5" customHeight="1" x14ac:dyDescent="0.6">
      <c r="C612" s="20"/>
      <c r="D612" s="20"/>
      <c r="N612" s="3"/>
      <c r="O612" s="3"/>
    </row>
    <row r="613" spans="3:15" ht="16.5" customHeight="1" x14ac:dyDescent="0.6">
      <c r="C613" s="20"/>
      <c r="D613" s="20"/>
      <c r="N613" s="3"/>
      <c r="O613" s="3"/>
    </row>
    <row r="614" spans="3:15" ht="16.5" customHeight="1" x14ac:dyDescent="0.6">
      <c r="C614" s="20"/>
      <c r="D614" s="20"/>
      <c r="N614" s="3"/>
      <c r="O614" s="3"/>
    </row>
    <row r="615" spans="3:15" ht="16.5" customHeight="1" x14ac:dyDescent="0.6">
      <c r="C615" s="20"/>
      <c r="D615" s="20"/>
      <c r="N615" s="3"/>
      <c r="O615" s="3"/>
    </row>
    <row r="616" spans="3:15" ht="16.5" customHeight="1" x14ac:dyDescent="0.6">
      <c r="C616" s="20"/>
      <c r="D616" s="20"/>
      <c r="N616" s="3"/>
      <c r="O616" s="3"/>
    </row>
    <row r="617" spans="3:15" ht="16.5" customHeight="1" x14ac:dyDescent="0.6">
      <c r="C617" s="20"/>
      <c r="D617" s="20"/>
      <c r="N617" s="3"/>
      <c r="O617" s="3"/>
    </row>
    <row r="618" spans="3:15" ht="16.5" customHeight="1" x14ac:dyDescent="0.6">
      <c r="C618" s="20"/>
      <c r="D618" s="20"/>
      <c r="N618" s="3"/>
      <c r="O618" s="3"/>
    </row>
    <row r="619" spans="3:15" ht="16.5" customHeight="1" x14ac:dyDescent="0.6">
      <c r="C619" s="20"/>
      <c r="D619" s="20"/>
      <c r="N619" s="3"/>
      <c r="O619" s="3"/>
    </row>
    <row r="620" spans="3:15" ht="16.5" customHeight="1" x14ac:dyDescent="0.6">
      <c r="C620" s="20"/>
      <c r="D620" s="20"/>
      <c r="N620" s="3"/>
      <c r="O620" s="3"/>
    </row>
    <row r="621" spans="3:15" ht="16.5" customHeight="1" x14ac:dyDescent="0.6">
      <c r="C621" s="20"/>
      <c r="D621" s="20"/>
      <c r="N621" s="3"/>
      <c r="O621" s="3"/>
    </row>
    <row r="622" spans="3:15" ht="16.5" customHeight="1" x14ac:dyDescent="0.6">
      <c r="C622" s="20"/>
      <c r="D622" s="20"/>
      <c r="N622" s="3"/>
      <c r="O622" s="3"/>
    </row>
    <row r="623" spans="3:15" ht="16.5" customHeight="1" x14ac:dyDescent="0.6">
      <c r="C623" s="20"/>
      <c r="D623" s="20"/>
      <c r="N623" s="3"/>
      <c r="O623" s="3"/>
    </row>
    <row r="624" spans="3:15" ht="16.5" customHeight="1" x14ac:dyDescent="0.6">
      <c r="C624" s="20"/>
      <c r="D624" s="20"/>
      <c r="N624" s="3"/>
      <c r="O624" s="3"/>
    </row>
    <row r="625" spans="3:15" ht="16.5" customHeight="1" x14ac:dyDescent="0.6">
      <c r="C625" s="20"/>
      <c r="D625" s="20"/>
      <c r="N625" s="3"/>
      <c r="O625" s="3"/>
    </row>
    <row r="626" spans="3:15" ht="16.5" customHeight="1" x14ac:dyDescent="0.6">
      <c r="C626" s="20"/>
      <c r="D626" s="20"/>
      <c r="N626" s="3"/>
      <c r="O626" s="3"/>
    </row>
    <row r="627" spans="3:15" ht="16.5" customHeight="1" x14ac:dyDescent="0.6">
      <c r="C627" s="20"/>
      <c r="D627" s="20"/>
      <c r="N627" s="3"/>
      <c r="O627" s="3"/>
    </row>
    <row r="628" spans="3:15" ht="16.5" customHeight="1" x14ac:dyDescent="0.6">
      <c r="C628" s="20"/>
      <c r="D628" s="20"/>
      <c r="N628" s="3"/>
      <c r="O628" s="3"/>
    </row>
    <row r="629" spans="3:15" ht="16.5" customHeight="1" x14ac:dyDescent="0.6">
      <c r="C629" s="20"/>
      <c r="D629" s="20"/>
      <c r="N629" s="3"/>
      <c r="O629" s="3"/>
    </row>
    <row r="630" spans="3:15" ht="16.5" customHeight="1" x14ac:dyDescent="0.6">
      <c r="C630" s="20"/>
      <c r="D630" s="20"/>
      <c r="N630" s="3"/>
      <c r="O630" s="3"/>
    </row>
    <row r="631" spans="3:15" ht="16.5" customHeight="1" x14ac:dyDescent="0.6">
      <c r="C631" s="20"/>
      <c r="D631" s="20"/>
      <c r="N631" s="3"/>
      <c r="O631" s="3"/>
    </row>
    <row r="632" spans="3:15" ht="16.5" customHeight="1" x14ac:dyDescent="0.6">
      <c r="C632" s="20"/>
      <c r="D632" s="20"/>
      <c r="N632" s="3"/>
      <c r="O632" s="3"/>
    </row>
    <row r="633" spans="3:15" ht="16.5" customHeight="1" x14ac:dyDescent="0.6">
      <c r="C633" s="20"/>
      <c r="D633" s="20"/>
      <c r="N633" s="3"/>
      <c r="O633" s="3"/>
    </row>
    <row r="634" spans="3:15" ht="16.5" customHeight="1" x14ac:dyDescent="0.6">
      <c r="C634" s="20"/>
      <c r="D634" s="20"/>
      <c r="N634" s="3"/>
      <c r="O634" s="3"/>
    </row>
    <row r="635" spans="3:15" ht="16.5" customHeight="1" x14ac:dyDescent="0.6">
      <c r="C635" s="20"/>
      <c r="D635" s="20"/>
      <c r="N635" s="3"/>
      <c r="O635" s="3"/>
    </row>
    <row r="636" spans="3:15" ht="16.5" customHeight="1" x14ac:dyDescent="0.6">
      <c r="C636" s="20"/>
      <c r="D636" s="20"/>
      <c r="N636" s="3"/>
      <c r="O636" s="3"/>
    </row>
    <row r="637" spans="3:15" ht="16.5" customHeight="1" x14ac:dyDescent="0.6">
      <c r="C637" s="20"/>
      <c r="D637" s="20"/>
      <c r="N637" s="3"/>
      <c r="O637" s="3"/>
    </row>
    <row r="638" spans="3:15" ht="16.5" customHeight="1" x14ac:dyDescent="0.6">
      <c r="C638" s="20"/>
      <c r="D638" s="20"/>
      <c r="N638" s="3"/>
      <c r="O638" s="3"/>
    </row>
    <row r="639" spans="3:15" ht="16.5" customHeight="1" x14ac:dyDescent="0.6">
      <c r="C639" s="20"/>
      <c r="D639" s="20"/>
      <c r="N639" s="3"/>
      <c r="O639" s="3"/>
    </row>
    <row r="640" spans="3:15" ht="16.5" customHeight="1" x14ac:dyDescent="0.6">
      <c r="C640" s="20"/>
      <c r="D640" s="20"/>
      <c r="N640" s="3"/>
      <c r="O640" s="3"/>
    </row>
    <row r="641" spans="3:15" ht="16.5" customHeight="1" x14ac:dyDescent="0.6">
      <c r="C641" s="20"/>
      <c r="D641" s="20"/>
      <c r="N641" s="3"/>
      <c r="O641" s="3"/>
    </row>
    <row r="642" spans="3:15" ht="16.5" customHeight="1" x14ac:dyDescent="0.6">
      <c r="C642" s="20"/>
      <c r="D642" s="20"/>
      <c r="N642" s="3"/>
      <c r="O642" s="3"/>
    </row>
    <row r="643" spans="3:15" ht="16.5" customHeight="1" x14ac:dyDescent="0.6">
      <c r="C643" s="20"/>
      <c r="D643" s="20"/>
      <c r="N643" s="3"/>
      <c r="O643" s="3"/>
    </row>
    <row r="644" spans="3:15" ht="16.5" customHeight="1" x14ac:dyDescent="0.6">
      <c r="C644" s="20"/>
      <c r="D644" s="20"/>
      <c r="N644" s="3"/>
      <c r="O644" s="3"/>
    </row>
    <row r="645" spans="3:15" ht="16.5" customHeight="1" x14ac:dyDescent="0.6">
      <c r="C645" s="20"/>
      <c r="D645" s="20"/>
      <c r="N645" s="3"/>
      <c r="O645" s="3"/>
    </row>
    <row r="646" spans="3:15" ht="16.5" customHeight="1" x14ac:dyDescent="0.6">
      <c r="C646" s="20"/>
      <c r="D646" s="20"/>
      <c r="N646" s="3"/>
      <c r="O646" s="3"/>
    </row>
    <row r="647" spans="3:15" ht="16.5" customHeight="1" x14ac:dyDescent="0.6">
      <c r="C647" s="20"/>
      <c r="D647" s="20"/>
      <c r="N647" s="3"/>
      <c r="O647" s="3"/>
    </row>
    <row r="648" spans="3:15" ht="16.5" customHeight="1" x14ac:dyDescent="0.6">
      <c r="C648" s="20"/>
      <c r="D648" s="20"/>
      <c r="N648" s="3"/>
      <c r="O648" s="3"/>
    </row>
    <row r="649" spans="3:15" ht="16.5" customHeight="1" x14ac:dyDescent="0.6">
      <c r="C649" s="20"/>
      <c r="D649" s="20"/>
      <c r="N649" s="3"/>
      <c r="O649" s="3"/>
    </row>
    <row r="650" spans="3:15" ht="16.5" customHeight="1" x14ac:dyDescent="0.6">
      <c r="C650" s="20"/>
      <c r="D650" s="20"/>
      <c r="N650" s="3"/>
      <c r="O650" s="3"/>
    </row>
    <row r="651" spans="3:15" ht="16.5" customHeight="1" x14ac:dyDescent="0.6">
      <c r="C651" s="20"/>
      <c r="D651" s="20"/>
      <c r="N651" s="3"/>
      <c r="O651" s="3"/>
    </row>
    <row r="652" spans="3:15" ht="16.5" customHeight="1" x14ac:dyDescent="0.6">
      <c r="C652" s="20"/>
      <c r="D652" s="20"/>
      <c r="N652" s="3"/>
      <c r="O652" s="3"/>
    </row>
    <row r="653" spans="3:15" ht="16.5" customHeight="1" x14ac:dyDescent="0.6">
      <c r="C653" s="20"/>
      <c r="D653" s="20"/>
      <c r="N653" s="3"/>
      <c r="O653" s="3"/>
    </row>
    <row r="654" spans="3:15" ht="16.5" customHeight="1" x14ac:dyDescent="0.6">
      <c r="C654" s="20"/>
      <c r="D654" s="20"/>
      <c r="N654" s="3"/>
      <c r="O654" s="3"/>
    </row>
    <row r="655" spans="3:15" ht="16.5" customHeight="1" x14ac:dyDescent="0.6">
      <c r="C655" s="20"/>
      <c r="D655" s="20"/>
      <c r="N655" s="3"/>
      <c r="O655" s="3"/>
    </row>
    <row r="656" spans="3:15" ht="16.5" customHeight="1" x14ac:dyDescent="0.6">
      <c r="C656" s="20"/>
      <c r="D656" s="20"/>
      <c r="N656" s="3"/>
      <c r="O656" s="3"/>
    </row>
    <row r="657" spans="3:15" ht="16.5" customHeight="1" x14ac:dyDescent="0.6">
      <c r="C657" s="20"/>
      <c r="D657" s="20"/>
      <c r="N657" s="3"/>
      <c r="O657" s="3"/>
    </row>
    <row r="658" spans="3:15" ht="16.5" customHeight="1" x14ac:dyDescent="0.6">
      <c r="C658" s="20"/>
      <c r="D658" s="20"/>
      <c r="N658" s="3"/>
      <c r="O658" s="3"/>
    </row>
    <row r="659" spans="3:15" ht="16.5" customHeight="1" x14ac:dyDescent="0.6">
      <c r="C659" s="20"/>
      <c r="D659" s="20"/>
      <c r="N659" s="3"/>
      <c r="O659" s="3"/>
    </row>
    <row r="660" spans="3:15" ht="16.5" customHeight="1" x14ac:dyDescent="0.6">
      <c r="C660" s="20"/>
      <c r="D660" s="20"/>
      <c r="N660" s="3"/>
      <c r="O660" s="3"/>
    </row>
    <row r="661" spans="3:15" ht="16.5" customHeight="1" x14ac:dyDescent="0.6">
      <c r="C661" s="20"/>
      <c r="D661" s="20"/>
      <c r="N661" s="3"/>
      <c r="O661" s="3"/>
    </row>
    <row r="662" spans="3:15" ht="16.5" customHeight="1" x14ac:dyDescent="0.6">
      <c r="C662" s="20"/>
      <c r="D662" s="20"/>
      <c r="N662" s="3"/>
      <c r="O662" s="3"/>
    </row>
    <row r="663" spans="3:15" ht="16.5" customHeight="1" x14ac:dyDescent="0.6">
      <c r="C663" s="20"/>
      <c r="D663" s="20"/>
      <c r="N663" s="3"/>
      <c r="O663" s="3"/>
    </row>
    <row r="664" spans="3:15" ht="16.5" customHeight="1" x14ac:dyDescent="0.6">
      <c r="C664" s="20"/>
      <c r="D664" s="20"/>
      <c r="N664" s="3"/>
      <c r="O664" s="3"/>
    </row>
    <row r="665" spans="3:15" ht="16.5" customHeight="1" x14ac:dyDescent="0.6">
      <c r="C665" s="20"/>
      <c r="D665" s="20"/>
      <c r="N665" s="3"/>
      <c r="O665" s="3"/>
    </row>
    <row r="666" spans="3:15" ht="16.5" customHeight="1" x14ac:dyDescent="0.6">
      <c r="C666" s="20"/>
      <c r="D666" s="20"/>
      <c r="N666" s="3"/>
      <c r="O666" s="3"/>
    </row>
    <row r="667" spans="3:15" ht="16.5" customHeight="1" x14ac:dyDescent="0.6">
      <c r="C667" s="20"/>
      <c r="D667" s="20"/>
      <c r="N667" s="3"/>
      <c r="O667" s="3"/>
    </row>
    <row r="668" spans="3:15" ht="16.5" customHeight="1" x14ac:dyDescent="0.6">
      <c r="C668" s="20"/>
      <c r="D668" s="20"/>
      <c r="N668" s="3"/>
      <c r="O668" s="3"/>
    </row>
    <row r="669" spans="3:15" ht="16.5" customHeight="1" x14ac:dyDescent="0.6">
      <c r="C669" s="20"/>
      <c r="D669" s="20"/>
      <c r="N669" s="3"/>
      <c r="O669" s="3"/>
    </row>
    <row r="670" spans="3:15" ht="16.5" customHeight="1" x14ac:dyDescent="0.6">
      <c r="C670" s="20"/>
      <c r="D670" s="20"/>
      <c r="N670" s="3"/>
      <c r="O670" s="3"/>
    </row>
    <row r="671" spans="3:15" ht="16.5" customHeight="1" x14ac:dyDescent="0.6">
      <c r="C671" s="20"/>
      <c r="D671" s="20"/>
      <c r="N671" s="3"/>
      <c r="O671" s="3"/>
    </row>
    <row r="672" spans="3:15" ht="16.5" customHeight="1" x14ac:dyDescent="0.6">
      <c r="C672" s="20"/>
      <c r="D672" s="20"/>
      <c r="N672" s="3"/>
      <c r="O672" s="3"/>
    </row>
    <row r="673" spans="3:15" ht="16.5" customHeight="1" x14ac:dyDescent="0.6">
      <c r="C673" s="20"/>
      <c r="D673" s="20"/>
      <c r="N673" s="3"/>
      <c r="O673" s="3"/>
    </row>
    <row r="674" spans="3:15" ht="16.5" customHeight="1" x14ac:dyDescent="0.6">
      <c r="C674" s="20"/>
      <c r="D674" s="20"/>
      <c r="N674" s="3"/>
      <c r="O674" s="3"/>
    </row>
    <row r="675" spans="3:15" ht="16.5" customHeight="1" x14ac:dyDescent="0.6">
      <c r="C675" s="20"/>
      <c r="D675" s="20"/>
      <c r="N675" s="3"/>
      <c r="O675" s="3"/>
    </row>
    <row r="676" spans="3:15" ht="16.5" customHeight="1" x14ac:dyDescent="0.6">
      <c r="C676" s="20"/>
      <c r="D676" s="20"/>
      <c r="N676" s="3"/>
      <c r="O676" s="3"/>
    </row>
    <row r="677" spans="3:15" ht="16.5" customHeight="1" x14ac:dyDescent="0.6">
      <c r="C677" s="20"/>
      <c r="D677" s="20"/>
      <c r="N677" s="3"/>
      <c r="O677" s="3"/>
    </row>
    <row r="678" spans="3:15" ht="16.5" customHeight="1" x14ac:dyDescent="0.6">
      <c r="C678" s="20"/>
      <c r="D678" s="20"/>
      <c r="N678" s="3"/>
      <c r="O678" s="3"/>
    </row>
    <row r="679" spans="3:15" ht="16.5" customHeight="1" x14ac:dyDescent="0.6">
      <c r="C679" s="20"/>
      <c r="D679" s="20"/>
      <c r="N679" s="3"/>
      <c r="O679" s="3"/>
    </row>
    <row r="680" spans="3:15" ht="16.5" customHeight="1" x14ac:dyDescent="0.6">
      <c r="C680" s="20"/>
      <c r="D680" s="20"/>
      <c r="N680" s="3"/>
      <c r="O680" s="3"/>
    </row>
    <row r="681" spans="3:15" ht="16.5" customHeight="1" x14ac:dyDescent="0.6">
      <c r="C681" s="20"/>
      <c r="D681" s="20"/>
      <c r="N681" s="3"/>
      <c r="O681" s="3"/>
    </row>
    <row r="682" spans="3:15" ht="16.5" customHeight="1" x14ac:dyDescent="0.6">
      <c r="C682" s="20"/>
      <c r="D682" s="20"/>
      <c r="N682" s="3"/>
      <c r="O682" s="3"/>
    </row>
    <row r="683" spans="3:15" ht="16.5" customHeight="1" x14ac:dyDescent="0.6">
      <c r="C683" s="20"/>
      <c r="D683" s="20"/>
      <c r="N683" s="3"/>
      <c r="O683" s="3"/>
    </row>
    <row r="684" spans="3:15" ht="16.5" customHeight="1" x14ac:dyDescent="0.6">
      <c r="C684" s="20"/>
      <c r="D684" s="20"/>
      <c r="N684" s="3"/>
      <c r="O684" s="3"/>
    </row>
    <row r="685" spans="3:15" ht="16.5" customHeight="1" x14ac:dyDescent="0.6">
      <c r="C685" s="20"/>
      <c r="D685" s="20"/>
      <c r="N685" s="3"/>
      <c r="O685" s="3"/>
    </row>
    <row r="686" spans="3:15" ht="16.5" customHeight="1" x14ac:dyDescent="0.6">
      <c r="C686" s="20"/>
      <c r="D686" s="20"/>
      <c r="N686" s="3"/>
      <c r="O686" s="3"/>
    </row>
    <row r="687" spans="3:15" ht="16.5" customHeight="1" x14ac:dyDescent="0.6">
      <c r="C687" s="20"/>
      <c r="D687" s="20"/>
      <c r="N687" s="3"/>
      <c r="O687" s="3"/>
    </row>
    <row r="688" spans="3:15" ht="16.5" customHeight="1" x14ac:dyDescent="0.6">
      <c r="C688" s="20"/>
      <c r="D688" s="20"/>
      <c r="N688" s="3"/>
      <c r="O688" s="3"/>
    </row>
    <row r="689" spans="3:15" ht="16.5" customHeight="1" x14ac:dyDescent="0.6">
      <c r="C689" s="20"/>
      <c r="D689" s="20"/>
      <c r="N689" s="3"/>
      <c r="O689" s="3"/>
    </row>
    <row r="690" spans="3:15" ht="16.5" customHeight="1" x14ac:dyDescent="0.6">
      <c r="C690" s="20"/>
      <c r="D690" s="20"/>
      <c r="N690" s="3"/>
      <c r="O690" s="3"/>
    </row>
    <row r="691" spans="3:15" ht="16.5" customHeight="1" x14ac:dyDescent="0.6">
      <c r="C691" s="20"/>
      <c r="D691" s="20"/>
      <c r="N691" s="3"/>
      <c r="O691" s="3"/>
    </row>
    <row r="692" spans="3:15" ht="16.5" customHeight="1" x14ac:dyDescent="0.6">
      <c r="C692" s="20"/>
      <c r="D692" s="20"/>
      <c r="N692" s="3"/>
      <c r="O692" s="3"/>
    </row>
    <row r="693" spans="3:15" ht="16.5" customHeight="1" x14ac:dyDescent="0.6">
      <c r="C693" s="20"/>
      <c r="D693" s="20"/>
      <c r="N693" s="3"/>
      <c r="O693" s="3"/>
    </row>
    <row r="694" spans="3:15" ht="16.5" customHeight="1" x14ac:dyDescent="0.6">
      <c r="C694" s="20"/>
      <c r="D694" s="20"/>
      <c r="N694" s="3"/>
      <c r="O694" s="3"/>
    </row>
    <row r="695" spans="3:15" ht="16.5" customHeight="1" x14ac:dyDescent="0.6">
      <c r="C695" s="20"/>
      <c r="D695" s="20"/>
      <c r="N695" s="3"/>
      <c r="O695" s="3"/>
    </row>
    <row r="696" spans="3:15" ht="16.5" customHeight="1" x14ac:dyDescent="0.6">
      <c r="C696" s="20"/>
      <c r="D696" s="20"/>
      <c r="N696" s="3"/>
      <c r="O696" s="3"/>
    </row>
    <row r="697" spans="3:15" ht="16.5" customHeight="1" x14ac:dyDescent="0.6">
      <c r="C697" s="20"/>
      <c r="D697" s="20"/>
      <c r="N697" s="3"/>
      <c r="O697" s="3"/>
    </row>
    <row r="698" spans="3:15" ht="16.5" customHeight="1" x14ac:dyDescent="0.6">
      <c r="C698" s="20"/>
      <c r="D698" s="20"/>
      <c r="N698" s="3"/>
      <c r="O698" s="3"/>
    </row>
    <row r="699" spans="3:15" ht="16.5" customHeight="1" x14ac:dyDescent="0.6">
      <c r="C699" s="20"/>
      <c r="D699" s="20"/>
      <c r="N699" s="3"/>
      <c r="O699" s="3"/>
    </row>
    <row r="700" spans="3:15" ht="16.5" customHeight="1" x14ac:dyDescent="0.6">
      <c r="C700" s="20"/>
      <c r="D700" s="20"/>
      <c r="N700" s="3"/>
      <c r="O700" s="3"/>
    </row>
    <row r="701" spans="3:15" ht="16.5" customHeight="1" x14ac:dyDescent="0.6">
      <c r="C701" s="20"/>
      <c r="D701" s="20"/>
      <c r="N701" s="3"/>
      <c r="O701" s="3"/>
    </row>
    <row r="702" spans="3:15" ht="16.5" customHeight="1" x14ac:dyDescent="0.6">
      <c r="C702" s="20"/>
      <c r="D702" s="20"/>
      <c r="N702" s="3"/>
      <c r="O702" s="3"/>
    </row>
    <row r="703" spans="3:15" ht="16.5" customHeight="1" x14ac:dyDescent="0.6">
      <c r="C703" s="20"/>
      <c r="D703" s="20"/>
      <c r="N703" s="3"/>
      <c r="O703" s="3"/>
    </row>
    <row r="704" spans="3:15" ht="16.5" customHeight="1" x14ac:dyDescent="0.6">
      <c r="C704" s="20"/>
      <c r="D704" s="20"/>
      <c r="N704" s="3"/>
      <c r="O704" s="3"/>
    </row>
    <row r="705" spans="3:15" ht="16.5" customHeight="1" x14ac:dyDescent="0.6">
      <c r="C705" s="20"/>
      <c r="D705" s="20"/>
      <c r="N705" s="3"/>
      <c r="O705" s="3"/>
    </row>
    <row r="706" spans="3:15" ht="16.5" customHeight="1" x14ac:dyDescent="0.6">
      <c r="C706" s="20"/>
      <c r="D706" s="20"/>
      <c r="N706" s="3"/>
      <c r="O706" s="3"/>
    </row>
    <row r="707" spans="3:15" ht="16.5" customHeight="1" x14ac:dyDescent="0.6">
      <c r="C707" s="20"/>
      <c r="D707" s="20"/>
      <c r="N707" s="3"/>
      <c r="O707" s="3"/>
    </row>
    <row r="708" spans="3:15" ht="16.5" customHeight="1" x14ac:dyDescent="0.6">
      <c r="C708" s="20"/>
      <c r="D708" s="20"/>
      <c r="N708" s="3"/>
      <c r="O708" s="3"/>
    </row>
    <row r="709" spans="3:15" ht="16.5" customHeight="1" x14ac:dyDescent="0.6">
      <c r="C709" s="20"/>
      <c r="D709" s="20"/>
      <c r="N709" s="3"/>
      <c r="O709" s="3"/>
    </row>
    <row r="710" spans="3:15" ht="16.5" customHeight="1" x14ac:dyDescent="0.6">
      <c r="C710" s="20"/>
      <c r="D710" s="20"/>
      <c r="N710" s="3"/>
      <c r="O710" s="3"/>
    </row>
    <row r="711" spans="3:15" ht="16.5" customHeight="1" x14ac:dyDescent="0.6">
      <c r="C711" s="20"/>
      <c r="D711" s="20"/>
      <c r="N711" s="3"/>
      <c r="O711" s="3"/>
    </row>
    <row r="712" spans="3:15" ht="16.5" customHeight="1" x14ac:dyDescent="0.6">
      <c r="C712" s="20"/>
      <c r="D712" s="20"/>
      <c r="N712" s="3"/>
      <c r="O712" s="3"/>
    </row>
    <row r="713" spans="3:15" ht="16.5" customHeight="1" x14ac:dyDescent="0.6">
      <c r="C713" s="20"/>
      <c r="D713" s="20"/>
      <c r="N713" s="3"/>
      <c r="O713" s="3"/>
    </row>
    <row r="714" spans="3:15" ht="16.5" customHeight="1" x14ac:dyDescent="0.6">
      <c r="C714" s="20"/>
      <c r="D714" s="20"/>
      <c r="N714" s="3"/>
      <c r="O714" s="3"/>
    </row>
    <row r="715" spans="3:15" ht="16.5" customHeight="1" x14ac:dyDescent="0.6">
      <c r="C715" s="20"/>
      <c r="D715" s="20"/>
      <c r="N715" s="3"/>
      <c r="O715" s="3"/>
    </row>
    <row r="716" spans="3:15" ht="16.5" customHeight="1" x14ac:dyDescent="0.6">
      <c r="C716" s="20"/>
      <c r="D716" s="20"/>
      <c r="N716" s="3"/>
      <c r="O716" s="3"/>
    </row>
    <row r="717" spans="3:15" ht="16.5" customHeight="1" x14ac:dyDescent="0.6">
      <c r="C717" s="20"/>
      <c r="D717" s="20"/>
      <c r="N717" s="3"/>
      <c r="O717" s="3"/>
    </row>
    <row r="718" spans="3:15" ht="16.5" customHeight="1" x14ac:dyDescent="0.6">
      <c r="C718" s="20"/>
      <c r="D718" s="20"/>
      <c r="N718" s="3"/>
      <c r="O718" s="3"/>
    </row>
    <row r="719" spans="3:15" ht="16.5" customHeight="1" x14ac:dyDescent="0.6">
      <c r="C719" s="20"/>
      <c r="D719" s="20"/>
      <c r="N719" s="3"/>
      <c r="O719" s="3"/>
    </row>
    <row r="720" spans="3:15" ht="16.5" customHeight="1" x14ac:dyDescent="0.6">
      <c r="C720" s="20"/>
      <c r="D720" s="20"/>
      <c r="N720" s="3"/>
      <c r="O720" s="3"/>
    </row>
    <row r="721" spans="3:15" ht="16.5" customHeight="1" x14ac:dyDescent="0.6">
      <c r="C721" s="20"/>
      <c r="D721" s="20"/>
      <c r="N721" s="3"/>
      <c r="O721" s="3"/>
    </row>
    <row r="722" spans="3:15" ht="16.5" customHeight="1" x14ac:dyDescent="0.6">
      <c r="C722" s="20"/>
      <c r="D722" s="20"/>
      <c r="N722" s="3"/>
      <c r="O722" s="3"/>
    </row>
    <row r="723" spans="3:15" ht="16.5" customHeight="1" x14ac:dyDescent="0.6">
      <c r="C723" s="20"/>
      <c r="D723" s="20"/>
      <c r="N723" s="3"/>
      <c r="O723" s="3"/>
    </row>
    <row r="724" spans="3:15" ht="16.5" customHeight="1" x14ac:dyDescent="0.6">
      <c r="C724" s="20"/>
      <c r="D724" s="20"/>
      <c r="N724" s="3"/>
      <c r="O724" s="3"/>
    </row>
    <row r="725" spans="3:15" ht="16.5" customHeight="1" x14ac:dyDescent="0.6">
      <c r="C725" s="20"/>
      <c r="D725" s="20"/>
      <c r="N725" s="3"/>
      <c r="O725" s="3"/>
    </row>
    <row r="726" spans="3:15" ht="16.5" customHeight="1" x14ac:dyDescent="0.6">
      <c r="C726" s="20"/>
      <c r="D726" s="20"/>
      <c r="N726" s="3"/>
      <c r="O726" s="3"/>
    </row>
    <row r="727" spans="3:15" ht="16.5" customHeight="1" x14ac:dyDescent="0.6">
      <c r="C727" s="20"/>
      <c r="D727" s="20"/>
      <c r="N727" s="3"/>
      <c r="O727" s="3"/>
    </row>
    <row r="728" spans="3:15" ht="16.5" customHeight="1" x14ac:dyDescent="0.6">
      <c r="C728" s="20"/>
      <c r="D728" s="20"/>
      <c r="N728" s="3"/>
      <c r="O728" s="3"/>
    </row>
    <row r="729" spans="3:15" ht="16.5" customHeight="1" x14ac:dyDescent="0.6">
      <c r="C729" s="20"/>
      <c r="D729" s="20"/>
      <c r="N729" s="3"/>
      <c r="O729" s="3"/>
    </row>
    <row r="730" spans="3:15" ht="16.5" customHeight="1" x14ac:dyDescent="0.6">
      <c r="C730" s="20"/>
      <c r="D730" s="20"/>
      <c r="N730" s="3"/>
      <c r="O730" s="3"/>
    </row>
    <row r="731" spans="3:15" ht="16.5" customHeight="1" x14ac:dyDescent="0.6">
      <c r="C731" s="20"/>
      <c r="D731" s="20"/>
      <c r="N731" s="3"/>
      <c r="O731" s="3"/>
    </row>
    <row r="732" spans="3:15" ht="16.5" customHeight="1" x14ac:dyDescent="0.6">
      <c r="C732" s="20"/>
      <c r="D732" s="20"/>
      <c r="N732" s="3"/>
      <c r="O732" s="3"/>
    </row>
    <row r="733" spans="3:15" ht="16.5" customHeight="1" x14ac:dyDescent="0.6">
      <c r="C733" s="20"/>
      <c r="D733" s="20"/>
      <c r="N733" s="3"/>
      <c r="O733" s="3"/>
    </row>
    <row r="734" spans="3:15" ht="16.5" customHeight="1" x14ac:dyDescent="0.6">
      <c r="C734" s="20"/>
      <c r="D734" s="20"/>
      <c r="N734" s="3"/>
      <c r="O734" s="3"/>
    </row>
    <row r="735" spans="3:15" ht="16.5" customHeight="1" x14ac:dyDescent="0.6">
      <c r="C735" s="20"/>
      <c r="D735" s="20"/>
      <c r="N735" s="3"/>
      <c r="O735" s="3"/>
    </row>
    <row r="736" spans="3:15" ht="16.5" customHeight="1" x14ac:dyDescent="0.6">
      <c r="C736" s="20"/>
      <c r="D736" s="20"/>
      <c r="N736" s="3"/>
      <c r="O736" s="3"/>
    </row>
    <row r="737" spans="3:15" ht="16.5" customHeight="1" x14ac:dyDescent="0.6">
      <c r="C737" s="20"/>
      <c r="D737" s="20"/>
      <c r="N737" s="3"/>
      <c r="O737" s="3"/>
    </row>
    <row r="738" spans="3:15" ht="16.5" customHeight="1" x14ac:dyDescent="0.6">
      <c r="C738" s="20"/>
      <c r="D738" s="20"/>
      <c r="N738" s="3"/>
      <c r="O738" s="3"/>
    </row>
    <row r="739" spans="3:15" ht="16.5" customHeight="1" x14ac:dyDescent="0.6">
      <c r="C739" s="20"/>
      <c r="D739" s="20"/>
      <c r="N739" s="3"/>
      <c r="O739" s="3"/>
    </row>
    <row r="740" spans="3:15" ht="16.5" customHeight="1" x14ac:dyDescent="0.6">
      <c r="C740" s="20"/>
      <c r="D740" s="20"/>
      <c r="N740" s="3"/>
      <c r="O740" s="3"/>
    </row>
    <row r="741" spans="3:15" ht="16.5" customHeight="1" x14ac:dyDescent="0.6">
      <c r="C741" s="20"/>
      <c r="D741" s="20"/>
      <c r="N741" s="3"/>
      <c r="O741" s="3"/>
    </row>
    <row r="742" spans="3:15" ht="16.5" customHeight="1" x14ac:dyDescent="0.6">
      <c r="C742" s="20"/>
      <c r="D742" s="20"/>
      <c r="N742" s="3"/>
      <c r="O742" s="3"/>
    </row>
    <row r="743" spans="3:15" ht="16.5" customHeight="1" x14ac:dyDescent="0.6">
      <c r="C743" s="20"/>
      <c r="D743" s="20"/>
      <c r="N743" s="3"/>
      <c r="O743" s="3"/>
    </row>
    <row r="744" spans="3:15" ht="16.5" customHeight="1" x14ac:dyDescent="0.6">
      <c r="C744" s="20"/>
      <c r="D744" s="20"/>
      <c r="N744" s="3"/>
      <c r="O744" s="3"/>
    </row>
    <row r="745" spans="3:15" ht="16.5" customHeight="1" x14ac:dyDescent="0.6">
      <c r="C745" s="20"/>
      <c r="D745" s="20"/>
      <c r="N745" s="3"/>
      <c r="O745" s="3"/>
    </row>
    <row r="746" spans="3:15" ht="16.5" customHeight="1" x14ac:dyDescent="0.6">
      <c r="C746" s="20"/>
      <c r="D746" s="20"/>
      <c r="N746" s="3"/>
      <c r="O746" s="3"/>
    </row>
    <row r="747" spans="3:15" ht="16.5" customHeight="1" x14ac:dyDescent="0.6">
      <c r="C747" s="20"/>
      <c r="D747" s="20"/>
      <c r="N747" s="3"/>
      <c r="O747" s="3"/>
    </row>
    <row r="748" spans="3:15" ht="16.5" customHeight="1" x14ac:dyDescent="0.6">
      <c r="C748" s="20"/>
      <c r="D748" s="20"/>
      <c r="N748" s="3"/>
      <c r="O748" s="3"/>
    </row>
    <row r="749" spans="3:15" ht="16.5" customHeight="1" x14ac:dyDescent="0.6">
      <c r="C749" s="20"/>
      <c r="D749" s="20"/>
      <c r="N749" s="3"/>
      <c r="O749" s="3"/>
    </row>
    <row r="750" spans="3:15" ht="16.5" customHeight="1" x14ac:dyDescent="0.6">
      <c r="C750" s="20"/>
      <c r="D750" s="20"/>
      <c r="N750" s="3"/>
      <c r="O750" s="3"/>
    </row>
    <row r="751" spans="3:15" ht="16.5" customHeight="1" x14ac:dyDescent="0.6">
      <c r="C751" s="20"/>
      <c r="D751" s="20"/>
      <c r="N751" s="3"/>
      <c r="O751" s="3"/>
    </row>
    <row r="752" spans="3:15" ht="16.5" customHeight="1" x14ac:dyDescent="0.6">
      <c r="C752" s="20"/>
      <c r="D752" s="20"/>
      <c r="N752" s="3"/>
      <c r="O752" s="3"/>
    </row>
    <row r="753" spans="3:15" ht="16.5" customHeight="1" x14ac:dyDescent="0.6">
      <c r="C753" s="20"/>
      <c r="D753" s="20"/>
      <c r="N753" s="3"/>
      <c r="O753" s="3"/>
    </row>
    <row r="754" spans="3:15" ht="16.5" customHeight="1" x14ac:dyDescent="0.6">
      <c r="C754" s="20"/>
      <c r="D754" s="20"/>
      <c r="N754" s="3"/>
      <c r="O754" s="3"/>
    </row>
    <row r="755" spans="3:15" ht="16.5" customHeight="1" x14ac:dyDescent="0.6">
      <c r="C755" s="20"/>
      <c r="D755" s="20"/>
      <c r="N755" s="3"/>
      <c r="O755" s="3"/>
    </row>
    <row r="756" spans="3:15" ht="16.5" customHeight="1" x14ac:dyDescent="0.6">
      <c r="C756" s="20"/>
      <c r="D756" s="20"/>
      <c r="N756" s="3"/>
      <c r="O756" s="3"/>
    </row>
    <row r="757" spans="3:15" ht="16.5" customHeight="1" x14ac:dyDescent="0.6">
      <c r="C757" s="20"/>
      <c r="D757" s="20"/>
      <c r="N757" s="3"/>
      <c r="O757" s="3"/>
    </row>
    <row r="758" spans="3:15" ht="16.5" customHeight="1" x14ac:dyDescent="0.6">
      <c r="C758" s="20"/>
      <c r="D758" s="20"/>
      <c r="N758" s="3"/>
      <c r="O758" s="3"/>
    </row>
    <row r="759" spans="3:15" ht="16.5" customHeight="1" x14ac:dyDescent="0.6">
      <c r="C759" s="20"/>
      <c r="D759" s="20"/>
      <c r="N759" s="3"/>
      <c r="O759" s="3"/>
    </row>
    <row r="760" spans="3:15" ht="16.5" customHeight="1" x14ac:dyDescent="0.6">
      <c r="C760" s="20"/>
      <c r="D760" s="20"/>
      <c r="N760" s="3"/>
      <c r="O760" s="3"/>
    </row>
    <row r="761" spans="3:15" ht="16.5" customHeight="1" x14ac:dyDescent="0.6">
      <c r="C761" s="20"/>
      <c r="D761" s="20"/>
      <c r="N761" s="3"/>
      <c r="O761" s="3"/>
    </row>
    <row r="762" spans="3:15" ht="16.5" customHeight="1" x14ac:dyDescent="0.6">
      <c r="C762" s="20"/>
      <c r="D762" s="20"/>
      <c r="N762" s="3"/>
      <c r="O762" s="3"/>
    </row>
    <row r="763" spans="3:15" ht="16.5" customHeight="1" x14ac:dyDescent="0.6">
      <c r="C763" s="20"/>
      <c r="D763" s="20"/>
      <c r="N763" s="3"/>
      <c r="O763" s="3"/>
    </row>
    <row r="764" spans="3:15" ht="16.5" customHeight="1" x14ac:dyDescent="0.6">
      <c r="C764" s="20"/>
      <c r="D764" s="20"/>
      <c r="N764" s="3"/>
      <c r="O764" s="3"/>
    </row>
    <row r="765" spans="3:15" ht="16.5" customHeight="1" x14ac:dyDescent="0.6">
      <c r="C765" s="20"/>
      <c r="D765" s="20"/>
      <c r="N765" s="3"/>
      <c r="O765" s="3"/>
    </row>
    <row r="766" spans="3:15" ht="16.5" customHeight="1" x14ac:dyDescent="0.6">
      <c r="C766" s="20"/>
      <c r="D766" s="20"/>
      <c r="N766" s="3"/>
      <c r="O766" s="3"/>
    </row>
    <row r="767" spans="3:15" ht="16.5" customHeight="1" x14ac:dyDescent="0.6">
      <c r="C767" s="20"/>
      <c r="D767" s="20"/>
      <c r="N767" s="3"/>
      <c r="O767" s="3"/>
    </row>
    <row r="768" spans="3:15" ht="16.5" customHeight="1" x14ac:dyDescent="0.6">
      <c r="C768" s="20"/>
      <c r="D768" s="20"/>
      <c r="N768" s="3"/>
      <c r="O768" s="3"/>
    </row>
    <row r="769" spans="3:15" ht="16.5" customHeight="1" x14ac:dyDescent="0.6">
      <c r="C769" s="20"/>
      <c r="D769" s="20"/>
      <c r="N769" s="3"/>
      <c r="O769" s="3"/>
    </row>
    <row r="770" spans="3:15" ht="16.5" customHeight="1" x14ac:dyDescent="0.6">
      <c r="C770" s="20"/>
      <c r="D770" s="20"/>
      <c r="N770" s="3"/>
      <c r="O770" s="3"/>
    </row>
    <row r="771" spans="3:15" ht="16.5" customHeight="1" x14ac:dyDescent="0.6">
      <c r="C771" s="20"/>
      <c r="D771" s="20"/>
      <c r="N771" s="3"/>
      <c r="O771" s="3"/>
    </row>
    <row r="772" spans="3:15" ht="16.5" customHeight="1" x14ac:dyDescent="0.6">
      <c r="C772" s="20"/>
      <c r="D772" s="20"/>
      <c r="N772" s="3"/>
      <c r="O772" s="3"/>
    </row>
    <row r="773" spans="3:15" ht="16.5" customHeight="1" x14ac:dyDescent="0.6">
      <c r="C773" s="20"/>
      <c r="D773" s="20"/>
      <c r="N773" s="3"/>
      <c r="O773" s="3"/>
    </row>
    <row r="774" spans="3:15" ht="16.5" customHeight="1" x14ac:dyDescent="0.6">
      <c r="C774" s="20"/>
      <c r="D774" s="20"/>
      <c r="N774" s="3"/>
      <c r="O774" s="3"/>
    </row>
    <row r="775" spans="3:15" ht="16.5" customHeight="1" x14ac:dyDescent="0.6">
      <c r="C775" s="20"/>
      <c r="D775" s="20"/>
      <c r="N775" s="3"/>
      <c r="O775" s="3"/>
    </row>
    <row r="776" spans="3:15" ht="16.5" customHeight="1" x14ac:dyDescent="0.6">
      <c r="C776" s="20"/>
      <c r="D776" s="20"/>
      <c r="N776" s="3"/>
      <c r="O776" s="3"/>
    </row>
    <row r="777" spans="3:15" ht="16.5" customHeight="1" x14ac:dyDescent="0.6">
      <c r="C777" s="20"/>
      <c r="D777" s="20"/>
      <c r="N777" s="3"/>
      <c r="O777" s="3"/>
    </row>
    <row r="778" spans="3:15" ht="16.5" customHeight="1" x14ac:dyDescent="0.6">
      <c r="C778" s="20"/>
      <c r="D778" s="20"/>
      <c r="N778" s="3"/>
      <c r="O778" s="3"/>
    </row>
    <row r="779" spans="3:15" ht="16.5" customHeight="1" x14ac:dyDescent="0.6">
      <c r="C779" s="20"/>
      <c r="D779" s="20"/>
      <c r="N779" s="3"/>
      <c r="O779" s="3"/>
    </row>
    <row r="780" spans="3:15" ht="16.5" customHeight="1" x14ac:dyDescent="0.6">
      <c r="C780" s="20"/>
      <c r="D780" s="20"/>
      <c r="N780" s="3"/>
      <c r="O780" s="3"/>
    </row>
    <row r="781" spans="3:15" ht="16.5" customHeight="1" x14ac:dyDescent="0.6">
      <c r="C781" s="20"/>
      <c r="D781" s="20"/>
      <c r="N781" s="3"/>
      <c r="O781" s="3"/>
    </row>
    <row r="782" spans="3:15" ht="16.5" customHeight="1" x14ac:dyDescent="0.6">
      <c r="C782" s="20"/>
      <c r="D782" s="20"/>
      <c r="N782" s="3"/>
      <c r="O782" s="3"/>
    </row>
    <row r="783" spans="3:15" ht="16.5" customHeight="1" x14ac:dyDescent="0.6">
      <c r="C783" s="20"/>
      <c r="D783" s="20"/>
      <c r="N783" s="3"/>
      <c r="O783" s="3"/>
    </row>
    <row r="784" spans="3:15" ht="16.5" customHeight="1" x14ac:dyDescent="0.6">
      <c r="C784" s="20"/>
      <c r="D784" s="20"/>
      <c r="N784" s="3"/>
      <c r="O784" s="3"/>
    </row>
    <row r="785" spans="3:15" ht="16.5" customHeight="1" x14ac:dyDescent="0.6">
      <c r="C785" s="20"/>
      <c r="D785" s="20"/>
      <c r="N785" s="3"/>
      <c r="O785" s="3"/>
    </row>
    <row r="786" spans="3:15" ht="16.5" customHeight="1" x14ac:dyDescent="0.6">
      <c r="C786" s="20"/>
      <c r="D786" s="20"/>
      <c r="N786" s="3"/>
      <c r="O786" s="3"/>
    </row>
    <row r="787" spans="3:15" ht="16.5" customHeight="1" x14ac:dyDescent="0.6">
      <c r="C787" s="20"/>
      <c r="D787" s="20"/>
      <c r="N787" s="3"/>
      <c r="O787" s="3"/>
    </row>
    <row r="788" spans="3:15" ht="16.5" customHeight="1" x14ac:dyDescent="0.6">
      <c r="C788" s="20"/>
      <c r="D788" s="20"/>
      <c r="N788" s="3"/>
      <c r="O788" s="3"/>
    </row>
    <row r="789" spans="3:15" ht="16.5" customHeight="1" x14ac:dyDescent="0.6">
      <c r="C789" s="20"/>
      <c r="D789" s="20"/>
      <c r="N789" s="3"/>
      <c r="O789" s="3"/>
    </row>
    <row r="790" spans="3:15" ht="16.5" customHeight="1" x14ac:dyDescent="0.6">
      <c r="C790" s="20"/>
      <c r="D790" s="20"/>
      <c r="N790" s="3"/>
      <c r="O790" s="3"/>
    </row>
    <row r="791" spans="3:15" ht="16.5" customHeight="1" x14ac:dyDescent="0.6">
      <c r="C791" s="20"/>
      <c r="D791" s="20"/>
      <c r="N791" s="3"/>
      <c r="O791" s="3"/>
    </row>
    <row r="792" spans="3:15" ht="16.5" customHeight="1" x14ac:dyDescent="0.6">
      <c r="C792" s="20"/>
      <c r="D792" s="20"/>
      <c r="N792" s="3"/>
      <c r="O792" s="3"/>
    </row>
    <row r="793" spans="3:15" ht="16.5" customHeight="1" x14ac:dyDescent="0.6">
      <c r="C793" s="20"/>
      <c r="D793" s="20"/>
      <c r="N793" s="3"/>
      <c r="O793" s="3"/>
    </row>
    <row r="794" spans="3:15" ht="16.5" customHeight="1" x14ac:dyDescent="0.6">
      <c r="C794" s="20"/>
      <c r="D794" s="20"/>
      <c r="N794" s="3"/>
      <c r="O794" s="3"/>
    </row>
    <row r="795" spans="3:15" ht="16.5" customHeight="1" x14ac:dyDescent="0.6">
      <c r="C795" s="20"/>
      <c r="D795" s="20"/>
      <c r="N795" s="3"/>
      <c r="O795" s="3"/>
    </row>
    <row r="796" spans="3:15" ht="16.5" customHeight="1" x14ac:dyDescent="0.6">
      <c r="C796" s="20"/>
      <c r="D796" s="20"/>
      <c r="N796" s="3"/>
      <c r="O796" s="3"/>
    </row>
    <row r="797" spans="3:15" ht="16.5" customHeight="1" x14ac:dyDescent="0.6">
      <c r="C797" s="20"/>
      <c r="D797" s="20"/>
      <c r="N797" s="3"/>
      <c r="O797" s="3"/>
    </row>
    <row r="798" spans="3:15" ht="16.5" customHeight="1" x14ac:dyDescent="0.6">
      <c r="C798" s="20"/>
      <c r="D798" s="20"/>
      <c r="N798" s="3"/>
      <c r="O798" s="3"/>
    </row>
    <row r="799" spans="3:15" ht="16.5" customHeight="1" x14ac:dyDescent="0.6">
      <c r="C799" s="20"/>
      <c r="D799" s="20"/>
      <c r="N799" s="3"/>
      <c r="O799" s="3"/>
    </row>
    <row r="800" spans="3:15" ht="16.5" customHeight="1" x14ac:dyDescent="0.6">
      <c r="C800" s="20"/>
      <c r="D800" s="20"/>
      <c r="N800" s="3"/>
      <c r="O800" s="3"/>
    </row>
    <row r="801" spans="3:15" ht="16.5" customHeight="1" x14ac:dyDescent="0.6">
      <c r="C801" s="20"/>
      <c r="D801" s="20"/>
      <c r="N801" s="3"/>
      <c r="O801" s="3"/>
    </row>
    <row r="802" spans="3:15" ht="16.5" customHeight="1" x14ac:dyDescent="0.6">
      <c r="C802" s="20"/>
      <c r="D802" s="20"/>
      <c r="N802" s="3"/>
      <c r="O802" s="3"/>
    </row>
    <row r="803" spans="3:15" ht="16.5" customHeight="1" x14ac:dyDescent="0.6">
      <c r="C803" s="20"/>
      <c r="D803" s="20"/>
      <c r="N803" s="3"/>
      <c r="O803" s="3"/>
    </row>
    <row r="804" spans="3:15" ht="16.5" customHeight="1" x14ac:dyDescent="0.6">
      <c r="C804" s="20"/>
      <c r="D804" s="20"/>
      <c r="N804" s="3"/>
      <c r="O804" s="3"/>
    </row>
    <row r="805" spans="3:15" ht="16.5" customHeight="1" x14ac:dyDescent="0.6">
      <c r="C805" s="20"/>
      <c r="D805" s="20"/>
      <c r="N805" s="3"/>
      <c r="O805" s="3"/>
    </row>
    <row r="806" spans="3:15" ht="16.5" customHeight="1" x14ac:dyDescent="0.6">
      <c r="C806" s="20"/>
      <c r="D806" s="20"/>
      <c r="N806" s="3"/>
      <c r="O806" s="3"/>
    </row>
    <row r="807" spans="3:15" ht="16.5" customHeight="1" x14ac:dyDescent="0.6">
      <c r="C807" s="20"/>
      <c r="D807" s="20"/>
      <c r="N807" s="3"/>
      <c r="O807" s="3"/>
    </row>
    <row r="808" spans="3:15" ht="16.5" customHeight="1" x14ac:dyDescent="0.6">
      <c r="C808" s="20"/>
      <c r="D808" s="20"/>
      <c r="N808" s="3"/>
      <c r="O808" s="3"/>
    </row>
    <row r="809" spans="3:15" ht="16.5" customHeight="1" x14ac:dyDescent="0.6">
      <c r="C809" s="20"/>
      <c r="D809" s="20"/>
      <c r="N809" s="3"/>
      <c r="O809" s="3"/>
    </row>
    <row r="810" spans="3:15" ht="16.5" customHeight="1" x14ac:dyDescent="0.6">
      <c r="C810" s="20"/>
      <c r="D810" s="20"/>
      <c r="N810" s="3"/>
      <c r="O810" s="3"/>
    </row>
    <row r="811" spans="3:15" ht="16.5" customHeight="1" x14ac:dyDescent="0.6">
      <c r="C811" s="20"/>
      <c r="D811" s="20"/>
      <c r="N811" s="3"/>
      <c r="O811" s="3"/>
    </row>
    <row r="812" spans="3:15" ht="16.5" customHeight="1" x14ac:dyDescent="0.6">
      <c r="C812" s="20"/>
      <c r="D812" s="20"/>
      <c r="N812" s="3"/>
      <c r="O812" s="3"/>
    </row>
    <row r="813" spans="3:15" ht="16.5" customHeight="1" x14ac:dyDescent="0.6">
      <c r="C813" s="20"/>
      <c r="D813" s="20"/>
      <c r="N813" s="3"/>
      <c r="O813" s="3"/>
    </row>
    <row r="814" spans="3:15" ht="16.5" customHeight="1" x14ac:dyDescent="0.6">
      <c r="C814" s="20"/>
      <c r="D814" s="20"/>
      <c r="N814" s="3"/>
      <c r="O814" s="3"/>
    </row>
    <row r="815" spans="3:15" ht="16.5" customHeight="1" x14ac:dyDescent="0.6">
      <c r="C815" s="20"/>
      <c r="D815" s="20"/>
      <c r="N815" s="3"/>
      <c r="O815" s="3"/>
    </row>
    <row r="816" spans="3:15" ht="16.5" customHeight="1" x14ac:dyDescent="0.6">
      <c r="C816" s="20"/>
      <c r="D816" s="20"/>
      <c r="N816" s="3"/>
      <c r="O816" s="3"/>
    </row>
    <row r="817" spans="3:15" ht="16.5" customHeight="1" x14ac:dyDescent="0.6">
      <c r="C817" s="20"/>
      <c r="D817" s="20"/>
      <c r="N817" s="3"/>
      <c r="O817" s="3"/>
    </row>
    <row r="818" spans="3:15" ht="16.5" customHeight="1" x14ac:dyDescent="0.6">
      <c r="C818" s="20"/>
      <c r="D818" s="20"/>
      <c r="N818" s="3"/>
      <c r="O818" s="3"/>
    </row>
    <row r="819" spans="3:15" ht="16.5" customHeight="1" x14ac:dyDescent="0.6">
      <c r="C819" s="20"/>
      <c r="D819" s="20"/>
      <c r="N819" s="3"/>
      <c r="O819" s="3"/>
    </row>
    <row r="820" spans="3:15" ht="16.5" customHeight="1" x14ac:dyDescent="0.6">
      <c r="C820" s="20"/>
      <c r="D820" s="20"/>
      <c r="N820" s="3"/>
      <c r="O820" s="3"/>
    </row>
    <row r="821" spans="3:15" ht="16.5" customHeight="1" x14ac:dyDescent="0.6">
      <c r="C821" s="20"/>
      <c r="D821" s="20"/>
      <c r="N821" s="3"/>
      <c r="O821" s="3"/>
    </row>
    <row r="822" spans="3:15" ht="16.5" customHeight="1" x14ac:dyDescent="0.6">
      <c r="C822" s="20"/>
      <c r="D822" s="20"/>
      <c r="N822" s="3"/>
      <c r="O822" s="3"/>
    </row>
    <row r="823" spans="3:15" ht="16.5" customHeight="1" x14ac:dyDescent="0.6">
      <c r="C823" s="20"/>
      <c r="D823" s="20"/>
      <c r="N823" s="3"/>
      <c r="O823" s="3"/>
    </row>
    <row r="824" spans="3:15" ht="16.5" customHeight="1" x14ac:dyDescent="0.6">
      <c r="C824" s="20"/>
      <c r="D824" s="20"/>
      <c r="N824" s="3"/>
      <c r="O824" s="3"/>
    </row>
    <row r="825" spans="3:15" ht="16.5" customHeight="1" x14ac:dyDescent="0.6">
      <c r="C825" s="20"/>
      <c r="D825" s="20"/>
      <c r="N825" s="3"/>
      <c r="O825" s="3"/>
    </row>
    <row r="826" spans="3:15" ht="16.5" customHeight="1" x14ac:dyDescent="0.6">
      <c r="C826" s="20"/>
      <c r="D826" s="20"/>
      <c r="N826" s="3"/>
      <c r="O826" s="3"/>
    </row>
    <row r="827" spans="3:15" ht="16.5" customHeight="1" x14ac:dyDescent="0.6">
      <c r="C827" s="20"/>
      <c r="D827" s="20"/>
      <c r="N827" s="3"/>
      <c r="O827" s="3"/>
    </row>
    <row r="828" spans="3:15" ht="16.5" customHeight="1" x14ac:dyDescent="0.6">
      <c r="C828" s="20"/>
      <c r="D828" s="20"/>
      <c r="N828" s="3"/>
      <c r="O828" s="3"/>
    </row>
    <row r="829" spans="3:15" ht="16.5" customHeight="1" x14ac:dyDescent="0.6">
      <c r="C829" s="20"/>
      <c r="D829" s="20"/>
      <c r="N829" s="3"/>
      <c r="O829" s="3"/>
    </row>
    <row r="830" spans="3:15" ht="16.5" customHeight="1" x14ac:dyDescent="0.6">
      <c r="C830" s="20"/>
      <c r="D830" s="20"/>
      <c r="N830" s="3"/>
      <c r="O830" s="3"/>
    </row>
    <row r="831" spans="3:15" ht="16.5" customHeight="1" x14ac:dyDescent="0.6">
      <c r="C831" s="20"/>
      <c r="D831" s="20"/>
      <c r="N831" s="3"/>
      <c r="O831" s="3"/>
    </row>
    <row r="832" spans="3:15" ht="16.5" customHeight="1" x14ac:dyDescent="0.6">
      <c r="C832" s="20"/>
      <c r="D832" s="20"/>
      <c r="N832" s="3"/>
      <c r="O832" s="3"/>
    </row>
    <row r="833" spans="3:15" ht="16.5" customHeight="1" x14ac:dyDescent="0.6">
      <c r="C833" s="20"/>
      <c r="D833" s="20"/>
      <c r="N833" s="3"/>
      <c r="O833" s="3"/>
    </row>
    <row r="834" spans="3:15" ht="16.5" customHeight="1" x14ac:dyDescent="0.6">
      <c r="C834" s="20"/>
      <c r="D834" s="20"/>
      <c r="N834" s="3"/>
      <c r="O834" s="3"/>
    </row>
    <row r="835" spans="3:15" ht="16.5" customHeight="1" x14ac:dyDescent="0.6">
      <c r="C835" s="20"/>
      <c r="D835" s="20"/>
      <c r="N835" s="3"/>
      <c r="O835" s="3"/>
    </row>
    <row r="836" spans="3:15" ht="16.5" customHeight="1" x14ac:dyDescent="0.6">
      <c r="C836" s="20"/>
      <c r="D836" s="20"/>
      <c r="N836" s="3"/>
      <c r="O836" s="3"/>
    </row>
    <row r="837" spans="3:15" ht="16.5" customHeight="1" x14ac:dyDescent="0.6">
      <c r="C837" s="20"/>
      <c r="D837" s="20"/>
      <c r="N837" s="3"/>
      <c r="O837" s="3"/>
    </row>
    <row r="838" spans="3:15" ht="16.5" customHeight="1" x14ac:dyDescent="0.6">
      <c r="C838" s="20"/>
      <c r="D838" s="20"/>
      <c r="N838" s="3"/>
      <c r="O838" s="3"/>
    </row>
    <row r="839" spans="3:15" ht="16.5" customHeight="1" x14ac:dyDescent="0.6">
      <c r="C839" s="20"/>
      <c r="D839" s="20"/>
      <c r="N839" s="3"/>
      <c r="O839" s="3"/>
    </row>
    <row r="840" spans="3:15" ht="16.5" customHeight="1" x14ac:dyDescent="0.6">
      <c r="C840" s="20"/>
      <c r="D840" s="20"/>
      <c r="N840" s="3"/>
      <c r="O840" s="3"/>
    </row>
    <row r="841" spans="3:15" ht="16.5" customHeight="1" x14ac:dyDescent="0.6">
      <c r="C841" s="20"/>
      <c r="D841" s="20"/>
      <c r="N841" s="3"/>
      <c r="O841" s="3"/>
    </row>
    <row r="842" spans="3:15" ht="16.5" customHeight="1" x14ac:dyDescent="0.6">
      <c r="C842" s="20"/>
      <c r="D842" s="20"/>
      <c r="N842" s="3"/>
      <c r="O842" s="3"/>
    </row>
    <row r="843" spans="3:15" ht="16.5" customHeight="1" x14ac:dyDescent="0.6">
      <c r="C843" s="20"/>
      <c r="D843" s="20"/>
      <c r="N843" s="3"/>
      <c r="O843" s="3"/>
    </row>
    <row r="844" spans="3:15" ht="16.5" customHeight="1" x14ac:dyDescent="0.6">
      <c r="C844" s="20"/>
      <c r="D844" s="20"/>
      <c r="N844" s="3"/>
      <c r="O844" s="3"/>
    </row>
    <row r="845" spans="3:15" ht="16.5" customHeight="1" x14ac:dyDescent="0.6">
      <c r="C845" s="20"/>
      <c r="D845" s="20"/>
      <c r="N845" s="3"/>
      <c r="O845" s="3"/>
    </row>
    <row r="846" spans="3:15" ht="16.5" customHeight="1" x14ac:dyDescent="0.6">
      <c r="C846" s="20"/>
      <c r="D846" s="20"/>
      <c r="N846" s="3"/>
      <c r="O846" s="3"/>
    </row>
    <row r="847" spans="3:15" ht="16.5" customHeight="1" x14ac:dyDescent="0.6">
      <c r="C847" s="20"/>
      <c r="D847" s="20"/>
      <c r="N847" s="3"/>
      <c r="O847" s="3"/>
    </row>
    <row r="848" spans="3:15" ht="16.5" customHeight="1" x14ac:dyDescent="0.6">
      <c r="C848" s="20"/>
      <c r="D848" s="20"/>
      <c r="N848" s="3"/>
      <c r="O848" s="3"/>
    </row>
    <row r="849" spans="3:15" ht="16.5" customHeight="1" x14ac:dyDescent="0.6">
      <c r="C849" s="20"/>
      <c r="D849" s="20"/>
      <c r="N849" s="3"/>
      <c r="O849" s="3"/>
    </row>
    <row r="850" spans="3:15" ht="16.5" customHeight="1" x14ac:dyDescent="0.6">
      <c r="C850" s="20"/>
      <c r="D850" s="20"/>
      <c r="N850" s="3"/>
      <c r="O850" s="3"/>
    </row>
    <row r="851" spans="3:15" ht="16.5" customHeight="1" x14ac:dyDescent="0.6">
      <c r="C851" s="20"/>
      <c r="D851" s="20"/>
      <c r="N851" s="3"/>
      <c r="O851" s="3"/>
    </row>
    <row r="852" spans="3:15" ht="16.5" customHeight="1" x14ac:dyDescent="0.6">
      <c r="C852" s="20"/>
      <c r="D852" s="20"/>
      <c r="N852" s="3"/>
      <c r="O852" s="3"/>
    </row>
    <row r="853" spans="3:15" ht="16.5" customHeight="1" x14ac:dyDescent="0.6">
      <c r="C853" s="20"/>
      <c r="D853" s="20"/>
      <c r="N853" s="3"/>
      <c r="O853" s="3"/>
    </row>
    <row r="854" spans="3:15" ht="16.5" customHeight="1" x14ac:dyDescent="0.6">
      <c r="C854" s="20"/>
      <c r="D854" s="20"/>
      <c r="N854" s="3"/>
      <c r="O854" s="3"/>
    </row>
    <row r="855" spans="3:15" ht="16.5" customHeight="1" x14ac:dyDescent="0.6">
      <c r="C855" s="20"/>
      <c r="D855" s="20"/>
      <c r="N855" s="3"/>
      <c r="O855" s="3"/>
    </row>
    <row r="856" spans="3:15" ht="16.5" customHeight="1" x14ac:dyDescent="0.6">
      <c r="C856" s="20"/>
      <c r="D856" s="20"/>
      <c r="N856" s="3"/>
      <c r="O856" s="3"/>
    </row>
    <row r="857" spans="3:15" ht="16.5" customHeight="1" x14ac:dyDescent="0.6">
      <c r="C857" s="20"/>
      <c r="D857" s="20"/>
      <c r="N857" s="3"/>
      <c r="O857" s="3"/>
    </row>
    <row r="858" spans="3:15" ht="16.5" customHeight="1" x14ac:dyDescent="0.6">
      <c r="C858" s="20"/>
      <c r="D858" s="20"/>
      <c r="N858" s="3"/>
      <c r="O858" s="3"/>
    </row>
    <row r="859" spans="3:15" ht="16.5" customHeight="1" x14ac:dyDescent="0.6">
      <c r="C859" s="20"/>
      <c r="D859" s="20"/>
      <c r="N859" s="3"/>
      <c r="O859" s="3"/>
    </row>
    <row r="860" spans="3:15" ht="16.5" customHeight="1" x14ac:dyDescent="0.6">
      <c r="C860" s="20"/>
      <c r="D860" s="20"/>
      <c r="N860" s="3"/>
      <c r="O860" s="3"/>
    </row>
    <row r="861" spans="3:15" ht="16.5" customHeight="1" x14ac:dyDescent="0.6">
      <c r="C861" s="20"/>
      <c r="D861" s="20"/>
      <c r="N861" s="3"/>
      <c r="O861" s="3"/>
    </row>
    <row r="862" spans="3:15" ht="16.5" customHeight="1" x14ac:dyDescent="0.6">
      <c r="C862" s="20"/>
      <c r="D862" s="20"/>
      <c r="N862" s="3"/>
      <c r="O862" s="3"/>
    </row>
    <row r="863" spans="3:15" ht="16.5" customHeight="1" x14ac:dyDescent="0.6">
      <c r="C863" s="20"/>
      <c r="D863" s="20"/>
      <c r="N863" s="3"/>
      <c r="O863" s="3"/>
    </row>
    <row r="864" spans="3:15" ht="16.5" customHeight="1" x14ac:dyDescent="0.6">
      <c r="C864" s="20"/>
      <c r="D864" s="20"/>
      <c r="N864" s="3"/>
      <c r="O864" s="3"/>
    </row>
    <row r="865" spans="3:15" ht="16.5" customHeight="1" x14ac:dyDescent="0.6">
      <c r="C865" s="20"/>
      <c r="D865" s="20"/>
      <c r="N865" s="3"/>
      <c r="O865" s="3"/>
    </row>
    <row r="866" spans="3:15" ht="16.5" customHeight="1" x14ac:dyDescent="0.6">
      <c r="C866" s="20"/>
      <c r="D866" s="20"/>
      <c r="N866" s="3"/>
      <c r="O866" s="3"/>
    </row>
    <row r="867" spans="3:15" ht="16.5" customHeight="1" x14ac:dyDescent="0.6">
      <c r="C867" s="20"/>
      <c r="D867" s="20"/>
      <c r="N867" s="3"/>
      <c r="O867" s="3"/>
    </row>
    <row r="868" spans="3:15" ht="16.5" customHeight="1" x14ac:dyDescent="0.6">
      <c r="C868" s="20"/>
      <c r="D868" s="20"/>
      <c r="N868" s="3"/>
      <c r="O868" s="3"/>
    </row>
    <row r="869" spans="3:15" ht="16.5" customHeight="1" x14ac:dyDescent="0.6">
      <c r="C869" s="20"/>
      <c r="D869" s="20"/>
      <c r="N869" s="3"/>
      <c r="O869" s="3"/>
    </row>
    <row r="870" spans="3:15" ht="16.5" customHeight="1" x14ac:dyDescent="0.6">
      <c r="C870" s="20"/>
      <c r="D870" s="20"/>
      <c r="N870" s="3"/>
      <c r="O870" s="3"/>
    </row>
    <row r="871" spans="3:15" ht="16.5" customHeight="1" x14ac:dyDescent="0.6">
      <c r="C871" s="20"/>
      <c r="D871" s="20"/>
      <c r="N871" s="3"/>
      <c r="O871" s="3"/>
    </row>
    <row r="872" spans="3:15" ht="16.5" customHeight="1" x14ac:dyDescent="0.6">
      <c r="C872" s="20"/>
      <c r="D872" s="20"/>
      <c r="N872" s="3"/>
      <c r="O872" s="3"/>
    </row>
    <row r="873" spans="3:15" ht="16.5" customHeight="1" x14ac:dyDescent="0.6">
      <c r="C873" s="20"/>
      <c r="D873" s="20"/>
      <c r="N873" s="3"/>
      <c r="O873" s="3"/>
    </row>
    <row r="874" spans="3:15" ht="16.5" customHeight="1" x14ac:dyDescent="0.6">
      <c r="C874" s="20"/>
      <c r="D874" s="20"/>
      <c r="N874" s="3"/>
      <c r="O874" s="3"/>
    </row>
    <row r="875" spans="3:15" ht="16.5" customHeight="1" x14ac:dyDescent="0.6">
      <c r="C875" s="20"/>
      <c r="D875" s="20"/>
      <c r="N875" s="3"/>
      <c r="O875" s="3"/>
    </row>
    <row r="876" spans="3:15" ht="16.5" customHeight="1" x14ac:dyDescent="0.6">
      <c r="C876" s="20"/>
      <c r="D876" s="20"/>
      <c r="N876" s="3"/>
      <c r="O876" s="3"/>
    </row>
    <row r="877" spans="3:15" ht="16.5" customHeight="1" x14ac:dyDescent="0.6">
      <c r="C877" s="20"/>
      <c r="D877" s="20"/>
      <c r="N877" s="3"/>
      <c r="O877" s="3"/>
    </row>
    <row r="878" spans="3:15" ht="16.5" customHeight="1" x14ac:dyDescent="0.6">
      <c r="C878" s="20"/>
      <c r="D878" s="20"/>
      <c r="N878" s="3"/>
      <c r="O878" s="3"/>
    </row>
    <row r="879" spans="3:15" ht="16.5" customHeight="1" x14ac:dyDescent="0.6">
      <c r="C879" s="20"/>
      <c r="D879" s="20"/>
      <c r="N879" s="3"/>
      <c r="O879" s="3"/>
    </row>
    <row r="880" spans="3:15" ht="16.5" customHeight="1" x14ac:dyDescent="0.6">
      <c r="C880" s="20"/>
      <c r="D880" s="20"/>
      <c r="N880" s="3"/>
      <c r="O880" s="3"/>
    </row>
    <row r="881" spans="3:15" ht="16.5" customHeight="1" x14ac:dyDescent="0.6">
      <c r="C881" s="20"/>
      <c r="D881" s="20"/>
      <c r="N881" s="3"/>
      <c r="O881" s="3"/>
    </row>
    <row r="882" spans="3:15" ht="16.5" customHeight="1" x14ac:dyDescent="0.6">
      <c r="C882" s="20"/>
      <c r="D882" s="20"/>
      <c r="N882" s="3"/>
      <c r="O882" s="3"/>
    </row>
    <row r="883" spans="3:15" ht="16.5" customHeight="1" x14ac:dyDescent="0.6">
      <c r="C883" s="20"/>
      <c r="D883" s="20"/>
      <c r="N883" s="3"/>
      <c r="O883" s="3"/>
    </row>
    <row r="884" spans="3:15" ht="16.5" customHeight="1" x14ac:dyDescent="0.6">
      <c r="C884" s="20"/>
      <c r="D884" s="20"/>
      <c r="N884" s="3"/>
      <c r="O884" s="3"/>
    </row>
    <row r="885" spans="3:15" ht="16.5" customHeight="1" x14ac:dyDescent="0.6">
      <c r="C885" s="20"/>
      <c r="D885" s="20"/>
      <c r="N885" s="3"/>
      <c r="O885" s="3"/>
    </row>
    <row r="886" spans="3:15" ht="16.5" customHeight="1" x14ac:dyDescent="0.6">
      <c r="C886" s="20"/>
      <c r="D886" s="20"/>
      <c r="N886" s="3"/>
      <c r="O886" s="3"/>
    </row>
    <row r="887" spans="3:15" ht="16.5" customHeight="1" x14ac:dyDescent="0.6">
      <c r="C887" s="20"/>
      <c r="D887" s="20"/>
      <c r="N887" s="3"/>
      <c r="O887" s="3"/>
    </row>
    <row r="888" spans="3:15" ht="16.5" customHeight="1" x14ac:dyDescent="0.6">
      <c r="C888" s="20"/>
      <c r="D888" s="20"/>
      <c r="N888" s="3"/>
      <c r="O888" s="3"/>
    </row>
    <row r="889" spans="3:15" ht="16.5" customHeight="1" x14ac:dyDescent="0.6">
      <c r="C889" s="20"/>
      <c r="D889" s="20"/>
      <c r="N889" s="3"/>
      <c r="O889" s="3"/>
    </row>
    <row r="890" spans="3:15" ht="16.5" customHeight="1" x14ac:dyDescent="0.6">
      <c r="C890" s="20"/>
      <c r="D890" s="20"/>
      <c r="N890" s="3"/>
      <c r="O890" s="3"/>
    </row>
    <row r="891" spans="3:15" ht="16.5" customHeight="1" x14ac:dyDescent="0.6">
      <c r="C891" s="20"/>
      <c r="D891" s="20"/>
      <c r="N891" s="3"/>
      <c r="O891" s="3"/>
    </row>
    <row r="892" spans="3:15" ht="16.5" customHeight="1" x14ac:dyDescent="0.6">
      <c r="C892" s="20"/>
      <c r="D892" s="20"/>
      <c r="N892" s="3"/>
      <c r="O892" s="3"/>
    </row>
    <row r="893" spans="3:15" ht="16.5" customHeight="1" x14ac:dyDescent="0.6">
      <c r="C893" s="20"/>
      <c r="D893" s="20"/>
      <c r="N893" s="3"/>
      <c r="O893" s="3"/>
    </row>
    <row r="894" spans="3:15" ht="16.5" customHeight="1" x14ac:dyDescent="0.6">
      <c r="C894" s="20"/>
      <c r="D894" s="20"/>
      <c r="N894" s="3"/>
      <c r="O894" s="3"/>
    </row>
    <row r="895" spans="3:15" ht="16.5" customHeight="1" x14ac:dyDescent="0.6">
      <c r="C895" s="20"/>
      <c r="D895" s="20"/>
      <c r="N895" s="3"/>
      <c r="O895" s="3"/>
    </row>
    <row r="896" spans="3:15" ht="16.5" customHeight="1" x14ac:dyDescent="0.6">
      <c r="C896" s="20"/>
      <c r="D896" s="20"/>
      <c r="N896" s="3"/>
      <c r="O896" s="3"/>
    </row>
    <row r="897" spans="3:15" ht="16.5" customHeight="1" x14ac:dyDescent="0.6">
      <c r="C897" s="20"/>
      <c r="D897" s="20"/>
      <c r="N897" s="3"/>
      <c r="O897" s="3"/>
    </row>
    <row r="898" spans="3:15" ht="16.5" customHeight="1" x14ac:dyDescent="0.6">
      <c r="C898" s="20"/>
      <c r="D898" s="20"/>
      <c r="N898" s="3"/>
      <c r="O898" s="3"/>
    </row>
    <row r="899" spans="3:15" ht="16.5" customHeight="1" x14ac:dyDescent="0.6">
      <c r="C899" s="20"/>
      <c r="D899" s="20"/>
      <c r="N899" s="3"/>
      <c r="O899" s="3"/>
    </row>
    <row r="900" spans="3:15" ht="16.5" customHeight="1" x14ac:dyDescent="0.6">
      <c r="C900" s="20"/>
      <c r="D900" s="20"/>
      <c r="N900" s="3"/>
      <c r="O900" s="3"/>
    </row>
    <row r="901" spans="3:15" ht="16.5" customHeight="1" x14ac:dyDescent="0.6">
      <c r="C901" s="20"/>
      <c r="D901" s="20"/>
      <c r="N901" s="3"/>
      <c r="O901" s="3"/>
    </row>
    <row r="902" spans="3:15" ht="16.5" customHeight="1" x14ac:dyDescent="0.6">
      <c r="C902" s="20"/>
      <c r="D902" s="20"/>
      <c r="N902" s="3"/>
      <c r="O902" s="3"/>
    </row>
    <row r="903" spans="3:15" ht="16.5" customHeight="1" x14ac:dyDescent="0.6">
      <c r="C903" s="20"/>
      <c r="D903" s="20"/>
      <c r="N903" s="3"/>
      <c r="O903" s="3"/>
    </row>
    <row r="904" spans="3:15" ht="16.5" customHeight="1" x14ac:dyDescent="0.6">
      <c r="C904" s="20"/>
      <c r="D904" s="20"/>
      <c r="N904" s="3"/>
      <c r="O904" s="3"/>
    </row>
    <row r="905" spans="3:15" ht="16.5" customHeight="1" x14ac:dyDescent="0.6">
      <c r="C905" s="20"/>
      <c r="D905" s="20"/>
      <c r="N905" s="3"/>
      <c r="O905" s="3"/>
    </row>
    <row r="906" spans="3:15" ht="16.5" customHeight="1" x14ac:dyDescent="0.6">
      <c r="C906" s="20"/>
      <c r="D906" s="20"/>
      <c r="N906" s="3"/>
      <c r="O906" s="3"/>
    </row>
    <row r="907" spans="3:15" ht="16.5" customHeight="1" x14ac:dyDescent="0.6">
      <c r="C907" s="20"/>
      <c r="D907" s="20"/>
      <c r="N907" s="3"/>
      <c r="O907" s="3"/>
    </row>
    <row r="908" spans="3:15" ht="16.5" customHeight="1" x14ac:dyDescent="0.6">
      <c r="C908" s="20"/>
      <c r="D908" s="20"/>
      <c r="N908" s="3"/>
      <c r="O908" s="3"/>
    </row>
    <row r="909" spans="3:15" ht="16.5" customHeight="1" x14ac:dyDescent="0.6">
      <c r="C909" s="20"/>
      <c r="D909" s="20"/>
      <c r="N909" s="3"/>
      <c r="O909" s="3"/>
    </row>
    <row r="910" spans="3:15" ht="16.5" customHeight="1" x14ac:dyDescent="0.6">
      <c r="C910" s="20"/>
      <c r="D910" s="20"/>
      <c r="N910" s="3"/>
      <c r="O910" s="3"/>
    </row>
    <row r="911" spans="3:15" ht="16.5" customHeight="1" x14ac:dyDescent="0.6">
      <c r="C911" s="20"/>
      <c r="D911" s="20"/>
      <c r="N911" s="3"/>
      <c r="O911" s="3"/>
    </row>
    <row r="912" spans="3:15" ht="16.5" customHeight="1" x14ac:dyDescent="0.6">
      <c r="C912" s="20"/>
      <c r="D912" s="20"/>
      <c r="N912" s="3"/>
      <c r="O912" s="3"/>
    </row>
    <row r="913" spans="3:15" ht="16.5" customHeight="1" x14ac:dyDescent="0.6">
      <c r="C913" s="20"/>
      <c r="D913" s="20"/>
      <c r="N913" s="3"/>
      <c r="O913" s="3"/>
    </row>
    <row r="914" spans="3:15" ht="16.5" customHeight="1" x14ac:dyDescent="0.6">
      <c r="C914" s="20"/>
      <c r="D914" s="20"/>
      <c r="N914" s="3"/>
      <c r="O914" s="3"/>
    </row>
    <row r="915" spans="3:15" ht="16.5" customHeight="1" x14ac:dyDescent="0.6">
      <c r="C915" s="20"/>
      <c r="D915" s="20"/>
      <c r="N915" s="3"/>
      <c r="O915" s="3"/>
    </row>
    <row r="916" spans="3:15" ht="16.5" customHeight="1" x14ac:dyDescent="0.6">
      <c r="C916" s="20"/>
      <c r="D916" s="20"/>
      <c r="N916" s="3"/>
      <c r="O916" s="3"/>
    </row>
    <row r="917" spans="3:15" ht="16.5" customHeight="1" x14ac:dyDescent="0.6">
      <c r="C917" s="20"/>
      <c r="D917" s="20"/>
      <c r="N917" s="3"/>
      <c r="O917" s="3"/>
    </row>
    <row r="918" spans="3:15" ht="16.5" customHeight="1" x14ac:dyDescent="0.6">
      <c r="C918" s="20"/>
      <c r="D918" s="20"/>
      <c r="N918" s="3"/>
      <c r="O918" s="3"/>
    </row>
    <row r="919" spans="3:15" ht="16.5" customHeight="1" x14ac:dyDescent="0.6">
      <c r="C919" s="20"/>
      <c r="D919" s="20"/>
      <c r="N919" s="3"/>
      <c r="O919" s="3"/>
    </row>
    <row r="920" spans="3:15" ht="16.5" customHeight="1" x14ac:dyDescent="0.6">
      <c r="C920" s="20"/>
      <c r="D920" s="20"/>
      <c r="N920" s="3"/>
      <c r="O920" s="3"/>
    </row>
    <row r="921" spans="3:15" ht="16.5" customHeight="1" x14ac:dyDescent="0.6">
      <c r="C921" s="20"/>
      <c r="D921" s="20"/>
      <c r="N921" s="3"/>
      <c r="O921" s="3"/>
    </row>
    <row r="922" spans="3:15" ht="16.5" customHeight="1" x14ac:dyDescent="0.6">
      <c r="C922" s="20"/>
      <c r="D922" s="20"/>
      <c r="N922" s="3"/>
      <c r="O922" s="3"/>
    </row>
    <row r="923" spans="3:15" ht="16.5" customHeight="1" x14ac:dyDescent="0.6">
      <c r="C923" s="20"/>
      <c r="D923" s="20"/>
      <c r="N923" s="3"/>
      <c r="O923" s="3"/>
    </row>
    <row r="924" spans="3:15" ht="16.5" customHeight="1" x14ac:dyDescent="0.6">
      <c r="C924" s="20"/>
      <c r="D924" s="20"/>
      <c r="N924" s="3"/>
      <c r="O924" s="3"/>
    </row>
    <row r="925" spans="3:15" ht="16.5" customHeight="1" x14ac:dyDescent="0.6">
      <c r="C925" s="20"/>
      <c r="D925" s="20"/>
      <c r="N925" s="3"/>
      <c r="O925" s="3"/>
    </row>
  </sheetData>
  <mergeCells count="12">
    <mergeCell ref="A19:R19"/>
    <mergeCell ref="C2:Q2"/>
    <mergeCell ref="D7:M7"/>
    <mergeCell ref="D14:M14"/>
    <mergeCell ref="D15:M15"/>
    <mergeCell ref="D17:P17"/>
    <mergeCell ref="C13:P13"/>
    <mergeCell ref="C16:P16"/>
    <mergeCell ref="C14:C15"/>
    <mergeCell ref="P9:P12"/>
    <mergeCell ref="C5:P5"/>
    <mergeCell ref="C4:P4"/>
  </mergeCells>
  <pageMargins left="0.7" right="0.7" top="0.75" bottom="0.75" header="0.3" footer="0.3"/>
  <pageSetup scale="3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xr:uid="{7DFAECBD-A482-4267-BAF0-6749D11AECD7}">
          <x14:formula1>
            <xm:f>'Dropdown menus'!$L$1:$L$3</xm:f>
          </x14:formula1>
          <xm:sqref>L9:M12</xm:sqref>
        </x14:dataValidation>
        <x14:dataValidation type="list" allowBlank="1" showInputMessage="1" xr:uid="{FAECCE02-E546-44E1-A979-E6653C824865}">
          <x14:formula1>
            <xm:f>'Dropdown menus'!#REF!</xm:f>
          </x14:formula1>
          <xm:sqref>I12</xm:sqref>
        </x14:dataValidation>
        <x14:dataValidation type="list" allowBlank="1" showInputMessage="1" xr:uid="{BF926327-5CE4-4709-8E98-F5B9DE7DB64E}">
          <x14:formula1>
            <xm:f>'Dropdown menus'!$L$26:$L$28</xm:f>
          </x14:formula1>
          <xm:sqref>J9:J12</xm:sqref>
        </x14:dataValidation>
        <x14:dataValidation type="list" allowBlank="1" showInputMessage="1" xr:uid="{39D0D333-EDCB-4C87-A94C-37013697821A}">
          <x14:formula1>
            <xm:f>'Dropdown menus'!$L$31:$L$33</xm:f>
          </x14:formula1>
          <xm:sqref>K9:K12</xm:sqref>
        </x14:dataValidation>
        <x14:dataValidation type="list" allowBlank="1" showInputMessage="1" xr:uid="{CA7CEA5B-D894-4735-BB15-9AD96452E5C8}">
          <x14:formula1>
            <xm:f>'Dropdown menus'!$L$17:$L$23</xm:f>
          </x14:formula1>
          <xm:sqref>I9:I11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0D20-C469-4621-A6C6-765C7ECFD664}">
  <sheetPr>
    <tabColor rgb="FF5F78BB"/>
    <pageSetUpPr fitToPage="1"/>
  </sheetPr>
  <dimension ref="A1:T886"/>
  <sheetViews>
    <sheetView zoomScale="120" zoomScaleNormal="120" zoomScaleSheetLayoutView="80" workbookViewId="0">
      <selection activeCell="K21" sqref="K21"/>
    </sheetView>
  </sheetViews>
  <sheetFormatPr defaultColWidth="11.109375" defaultRowHeight="15" customHeight="1" x14ac:dyDescent="0.6"/>
  <cols>
    <col min="1" max="1" width="1.88671875" style="3" customWidth="1"/>
    <col min="2" max="2" width="2.109375" style="3" customWidth="1"/>
    <col min="3" max="3" width="7.109375" style="3" customWidth="1"/>
    <col min="4" max="4" width="13.44140625" style="3" customWidth="1"/>
    <col min="5" max="5" width="19.77734375" style="3" customWidth="1"/>
    <col min="6" max="6" width="14.5546875" style="3" customWidth="1"/>
    <col min="7" max="7" width="18.33203125" style="3" customWidth="1"/>
    <col min="8" max="8" width="8.88671875" style="3" customWidth="1"/>
    <col min="9" max="9" width="19.109375" style="3" customWidth="1"/>
    <col min="10" max="10" width="20.109375" style="3" customWidth="1"/>
    <col min="11" max="11" width="10.77734375" style="44" customWidth="1"/>
    <col min="12" max="12" width="11" style="44" customWidth="1"/>
    <col min="13" max="13" width="10.44140625" style="3" customWidth="1"/>
    <col min="14" max="14" width="2.109375" style="3" customWidth="1"/>
    <col min="15" max="15" width="1.88671875" style="3" customWidth="1"/>
    <col min="16" max="16" width="9" style="3" hidden="1" customWidth="1"/>
    <col min="17" max="17" width="8.44140625" style="3" hidden="1" customWidth="1"/>
    <col min="18" max="18" width="7.88671875" style="3" hidden="1" customWidth="1"/>
    <col min="19" max="19" width="8" style="3" hidden="1" customWidth="1"/>
    <col min="20" max="20" width="7.109375" style="3" hidden="1" customWidth="1"/>
    <col min="21" max="16384" width="11.109375" style="3"/>
  </cols>
  <sheetData>
    <row r="1" spans="1:20" ht="14.25" customHeight="1" thickBot="1" x14ac:dyDescent="0.65">
      <c r="A1" s="88"/>
      <c r="B1" s="88"/>
      <c r="C1" s="10"/>
      <c r="D1" s="10"/>
      <c r="E1" s="10"/>
      <c r="F1" s="10"/>
      <c r="G1" s="10"/>
      <c r="H1" s="10"/>
      <c r="I1" s="10"/>
      <c r="J1" s="10"/>
      <c r="K1" s="41"/>
      <c r="L1" s="41"/>
      <c r="M1" s="10"/>
      <c r="N1" s="10"/>
      <c r="O1" s="11"/>
    </row>
    <row r="2" spans="1:20" ht="93" customHeight="1" x14ac:dyDescent="0.6">
      <c r="A2" s="12"/>
      <c r="B2" s="13"/>
      <c r="C2" s="718" t="s">
        <v>548</v>
      </c>
      <c r="D2" s="718"/>
      <c r="E2" s="737"/>
      <c r="F2" s="737"/>
      <c r="G2" s="737"/>
      <c r="H2" s="737"/>
      <c r="I2" s="737"/>
      <c r="J2" s="737"/>
      <c r="K2" s="737"/>
      <c r="L2" s="737"/>
      <c r="M2" s="737"/>
      <c r="N2" s="737"/>
      <c r="O2" s="12"/>
    </row>
    <row r="3" spans="1:20" ht="18" customHeight="1" x14ac:dyDescent="0.6">
      <c r="A3" s="12"/>
      <c r="B3" s="123"/>
      <c r="C3" s="745" t="s">
        <v>648</v>
      </c>
      <c r="D3" s="745"/>
      <c r="E3" s="745"/>
      <c r="F3" s="745"/>
      <c r="G3" s="745"/>
      <c r="H3" s="745"/>
      <c r="I3" s="745"/>
      <c r="J3" s="745"/>
      <c r="K3" s="745"/>
      <c r="L3" s="745"/>
      <c r="M3" s="745"/>
      <c r="N3" s="124"/>
      <c r="O3" s="12"/>
      <c r="P3" s="136"/>
      <c r="Q3" s="136"/>
      <c r="R3" s="136"/>
      <c r="S3" s="136"/>
      <c r="T3" s="136"/>
    </row>
    <row r="4" spans="1:20" ht="16.350000000000001" customHeight="1" x14ac:dyDescent="0.6">
      <c r="A4" s="12"/>
      <c r="B4" s="123"/>
      <c r="C4" s="745" t="s">
        <v>647</v>
      </c>
      <c r="D4" s="745"/>
      <c r="E4" s="745"/>
      <c r="F4" s="745"/>
      <c r="G4" s="745"/>
      <c r="H4" s="745"/>
      <c r="I4" s="745"/>
      <c r="J4" s="745"/>
      <c r="K4" s="745"/>
      <c r="L4" s="745"/>
      <c r="M4" s="745"/>
      <c r="N4" s="124"/>
      <c r="O4" s="12"/>
      <c r="P4" s="136"/>
      <c r="Q4" s="136"/>
      <c r="R4" s="136"/>
      <c r="S4" s="136"/>
      <c r="T4" s="136"/>
    </row>
    <row r="5" spans="1:20" ht="5.25" customHeight="1" thickBot="1" x14ac:dyDescent="0.65">
      <c r="A5" s="12"/>
      <c r="B5" s="77"/>
      <c r="C5" s="15"/>
      <c r="D5" s="15"/>
      <c r="E5" s="22"/>
      <c r="F5" s="22"/>
      <c r="G5" s="22"/>
      <c r="H5" s="22"/>
      <c r="I5" s="22"/>
      <c r="J5" s="22"/>
      <c r="K5" s="43"/>
      <c r="L5" s="43"/>
      <c r="M5" s="23"/>
      <c r="N5" s="77"/>
      <c r="O5" s="12"/>
    </row>
    <row r="6" spans="1:20" ht="33.6" customHeight="1" thickTop="1" x14ac:dyDescent="0.6">
      <c r="A6" s="12"/>
      <c r="B6" s="77"/>
      <c r="C6" s="218">
        <v>4</v>
      </c>
      <c r="D6" s="738" t="s">
        <v>295</v>
      </c>
      <c r="E6" s="739"/>
      <c r="F6" s="739"/>
      <c r="G6" s="739"/>
      <c r="H6" s="739"/>
      <c r="I6" s="739"/>
      <c r="J6" s="740"/>
      <c r="K6" s="219" t="s">
        <v>357</v>
      </c>
      <c r="L6" s="220" t="s">
        <v>279</v>
      </c>
      <c r="M6" s="221" t="s">
        <v>283</v>
      </c>
      <c r="N6" s="77"/>
      <c r="O6" s="12"/>
    </row>
    <row r="7" spans="1:20" ht="83.25" customHeight="1" x14ac:dyDescent="0.6">
      <c r="A7" s="12"/>
      <c r="B7" s="123"/>
      <c r="C7" s="222" t="s">
        <v>416</v>
      </c>
      <c r="D7" s="135" t="s">
        <v>791</v>
      </c>
      <c r="E7" s="135" t="s">
        <v>524</v>
      </c>
      <c r="F7" s="129" t="s">
        <v>285</v>
      </c>
      <c r="G7" s="146" t="s">
        <v>286</v>
      </c>
      <c r="H7" s="147" t="s">
        <v>475</v>
      </c>
      <c r="I7" s="129" t="s">
        <v>460</v>
      </c>
      <c r="J7" s="130" t="s">
        <v>472</v>
      </c>
      <c r="K7" s="132"/>
      <c r="L7" s="132"/>
      <c r="M7" s="223"/>
      <c r="O7" s="12"/>
    </row>
    <row r="8" spans="1:20" ht="27" customHeight="1" x14ac:dyDescent="0.6">
      <c r="A8" s="12"/>
      <c r="B8" s="123"/>
      <c r="C8" s="222" t="s">
        <v>522</v>
      </c>
      <c r="D8" s="161"/>
      <c r="E8" s="160" t="s">
        <v>339</v>
      </c>
      <c r="F8" s="161"/>
      <c r="G8" s="161"/>
      <c r="H8" s="161"/>
      <c r="I8" s="146" t="s">
        <v>339</v>
      </c>
      <c r="J8" s="146" t="s">
        <v>339</v>
      </c>
      <c r="K8" s="161"/>
      <c r="L8" s="161"/>
      <c r="M8" s="742" t="s">
        <v>280</v>
      </c>
      <c r="O8" s="12"/>
    </row>
    <row r="9" spans="1:20" ht="27" customHeight="1" x14ac:dyDescent="0.6">
      <c r="A9" s="12"/>
      <c r="B9" s="123"/>
      <c r="C9" s="222" t="s">
        <v>523</v>
      </c>
      <c r="D9" s="161"/>
      <c r="E9" s="160" t="s">
        <v>339</v>
      </c>
      <c r="F9" s="161"/>
      <c r="G9" s="161"/>
      <c r="H9" s="161"/>
      <c r="I9" s="146" t="s">
        <v>339</v>
      </c>
      <c r="J9" s="146" t="s">
        <v>339</v>
      </c>
      <c r="K9" s="161"/>
      <c r="L9" s="161"/>
      <c r="M9" s="743"/>
      <c r="O9" s="12"/>
    </row>
    <row r="10" spans="1:20" ht="27" customHeight="1" x14ac:dyDescent="0.6">
      <c r="A10" s="12"/>
      <c r="B10" s="123"/>
      <c r="C10" s="222" t="s">
        <v>765</v>
      </c>
      <c r="D10" s="161"/>
      <c r="E10" s="192" t="s">
        <v>339</v>
      </c>
      <c r="F10" s="161"/>
      <c r="G10" s="161"/>
      <c r="H10" s="161"/>
      <c r="I10" s="146" t="s">
        <v>339</v>
      </c>
      <c r="J10" s="146" t="s">
        <v>339</v>
      </c>
      <c r="K10" s="161"/>
      <c r="L10" s="161"/>
      <c r="M10" s="743"/>
      <c r="O10" s="12"/>
    </row>
    <row r="11" spans="1:20" ht="27" customHeight="1" thickBot="1" x14ac:dyDescent="0.65">
      <c r="A11" s="12"/>
      <c r="B11" s="123"/>
      <c r="C11" s="224" t="s">
        <v>766</v>
      </c>
      <c r="D11" s="225"/>
      <c r="E11" s="233" t="s">
        <v>339</v>
      </c>
      <c r="F11" s="225"/>
      <c r="G11" s="225"/>
      <c r="H11" s="225"/>
      <c r="I11" s="226" t="s">
        <v>339</v>
      </c>
      <c r="J11" s="226" t="s">
        <v>339</v>
      </c>
      <c r="K11" s="225"/>
      <c r="L11" s="225"/>
      <c r="M11" s="744"/>
      <c r="O11" s="12"/>
    </row>
    <row r="12" spans="1:20" ht="6.6" customHeight="1" thickTop="1" thickBot="1" x14ac:dyDescent="0.65">
      <c r="A12" s="12"/>
      <c r="B12" s="77"/>
      <c r="C12" s="741"/>
      <c r="D12" s="741"/>
      <c r="E12" s="741"/>
      <c r="F12" s="741"/>
      <c r="G12" s="741"/>
      <c r="H12" s="741"/>
      <c r="I12" s="741"/>
      <c r="J12" s="741"/>
      <c r="K12" s="741"/>
      <c r="L12" s="741"/>
      <c r="M12" s="741"/>
      <c r="N12" s="77"/>
      <c r="O12" s="12"/>
    </row>
    <row r="13" spans="1:20" ht="71.099999999999994" customHeight="1" thickBot="1" x14ac:dyDescent="0.65">
      <c r="A13" s="12"/>
      <c r="B13" s="77"/>
      <c r="C13" s="217" t="s">
        <v>521</v>
      </c>
      <c r="D13" s="725"/>
      <c r="E13" s="725"/>
      <c r="F13" s="725"/>
      <c r="G13" s="725"/>
      <c r="H13" s="725"/>
      <c r="I13" s="725"/>
      <c r="J13" s="725"/>
      <c r="K13" s="725"/>
      <c r="L13" s="725"/>
      <c r="M13" s="726"/>
      <c r="N13" s="77"/>
      <c r="O13" s="12"/>
    </row>
    <row r="14" spans="1:20" ht="16.5" customHeight="1" x14ac:dyDescent="0.6">
      <c r="A14" s="12"/>
      <c r="B14" s="77"/>
      <c r="C14" s="89"/>
      <c r="D14" s="20"/>
      <c r="E14" s="77"/>
      <c r="F14" s="77"/>
      <c r="G14" s="77"/>
      <c r="H14" s="77"/>
      <c r="I14" s="77"/>
      <c r="J14" s="77"/>
      <c r="K14" s="90"/>
      <c r="L14" s="90"/>
      <c r="M14" s="77"/>
      <c r="N14" s="77"/>
      <c r="O14" s="12"/>
    </row>
    <row r="15" spans="1:20" ht="16.5" customHeight="1" x14ac:dyDescent="0.6">
      <c r="A15" s="716"/>
      <c r="B15" s="717"/>
      <c r="C15" s="717"/>
      <c r="D15" s="717"/>
      <c r="E15" s="717"/>
      <c r="F15" s="717"/>
      <c r="G15" s="717"/>
      <c r="H15" s="717"/>
      <c r="I15" s="717"/>
      <c r="J15" s="717"/>
      <c r="K15" s="717"/>
      <c r="L15" s="717"/>
      <c r="M15" s="717"/>
      <c r="N15" s="717"/>
      <c r="O15" s="717"/>
    </row>
    <row r="16" spans="1:20" ht="16.5" customHeight="1" x14ac:dyDescent="0.6">
      <c r="C16" s="20"/>
      <c r="D16" s="20"/>
      <c r="K16" s="3"/>
      <c r="L16" s="3"/>
    </row>
    <row r="17" spans="3:12" ht="16.5" customHeight="1" x14ac:dyDescent="0.6">
      <c r="C17" s="20"/>
      <c r="D17" s="20"/>
      <c r="K17" s="3"/>
      <c r="L17" s="3"/>
    </row>
    <row r="18" spans="3:12" ht="16.5" customHeight="1" x14ac:dyDescent="0.6">
      <c r="C18" s="20"/>
      <c r="D18" s="20"/>
      <c r="K18" s="3"/>
      <c r="L18" s="3"/>
    </row>
    <row r="19" spans="3:12" ht="16.5" customHeight="1" x14ac:dyDescent="0.6">
      <c r="C19" s="20"/>
      <c r="D19" s="20"/>
      <c r="K19" s="3"/>
      <c r="L19" s="3"/>
    </row>
    <row r="20" spans="3:12" ht="16.5" customHeight="1" x14ac:dyDescent="0.6">
      <c r="C20" s="20"/>
      <c r="D20" s="20"/>
      <c r="K20" s="3"/>
      <c r="L20" s="3"/>
    </row>
    <row r="21" spans="3:12" ht="16.5" customHeight="1" x14ac:dyDescent="0.6">
      <c r="C21" s="20"/>
      <c r="D21" s="20"/>
      <c r="K21" s="3"/>
      <c r="L21" s="3"/>
    </row>
    <row r="22" spans="3:12" ht="16.5" customHeight="1" x14ac:dyDescent="0.6">
      <c r="C22" s="20"/>
      <c r="D22" s="20"/>
      <c r="K22" s="3"/>
      <c r="L22" s="3"/>
    </row>
    <row r="23" spans="3:12" ht="16.5" customHeight="1" x14ac:dyDescent="0.6">
      <c r="C23" s="20"/>
      <c r="D23" s="20"/>
      <c r="K23" s="3"/>
      <c r="L23" s="3"/>
    </row>
    <row r="24" spans="3:12" ht="16.5" customHeight="1" x14ac:dyDescent="0.6">
      <c r="C24" s="20"/>
      <c r="D24" s="20"/>
      <c r="K24" s="3"/>
      <c r="L24" s="3"/>
    </row>
    <row r="25" spans="3:12" ht="16.5" customHeight="1" x14ac:dyDescent="0.6">
      <c r="C25" s="20"/>
      <c r="D25" s="20"/>
      <c r="K25" s="3"/>
      <c r="L25" s="3"/>
    </row>
    <row r="26" spans="3:12" ht="16.5" customHeight="1" x14ac:dyDescent="0.6">
      <c r="C26" s="20"/>
      <c r="D26" s="20"/>
      <c r="K26" s="3"/>
      <c r="L26" s="3"/>
    </row>
    <row r="27" spans="3:12" ht="16.5" customHeight="1" x14ac:dyDescent="0.6">
      <c r="C27" s="20"/>
      <c r="D27" s="20"/>
      <c r="K27" s="3"/>
      <c r="L27" s="3"/>
    </row>
    <row r="28" spans="3:12" ht="16.5" customHeight="1" x14ac:dyDescent="0.6">
      <c r="C28" s="20"/>
      <c r="D28" s="20"/>
      <c r="K28" s="3"/>
      <c r="L28" s="3"/>
    </row>
    <row r="29" spans="3:12" ht="16.5" customHeight="1" x14ac:dyDescent="0.6">
      <c r="C29" s="20"/>
      <c r="D29" s="20"/>
      <c r="K29" s="3"/>
      <c r="L29" s="3"/>
    </row>
    <row r="30" spans="3:12" ht="16.5" customHeight="1" x14ac:dyDescent="0.6">
      <c r="C30" s="20"/>
      <c r="D30" s="20"/>
      <c r="K30" s="3"/>
      <c r="L30" s="3"/>
    </row>
    <row r="31" spans="3:12" ht="16.5" customHeight="1" x14ac:dyDescent="0.6">
      <c r="C31" s="20"/>
      <c r="D31" s="20"/>
      <c r="K31" s="3"/>
      <c r="L31" s="3"/>
    </row>
    <row r="32" spans="3:12" ht="16.5" customHeight="1" x14ac:dyDescent="0.6">
      <c r="C32" s="20"/>
      <c r="D32" s="20"/>
      <c r="K32" s="3"/>
      <c r="L32" s="3"/>
    </row>
    <row r="33" spans="3:12" ht="16.5" customHeight="1" x14ac:dyDescent="0.6">
      <c r="C33" s="20"/>
      <c r="D33" s="20"/>
      <c r="K33" s="3"/>
      <c r="L33" s="3"/>
    </row>
    <row r="34" spans="3:12" ht="16.5" customHeight="1" x14ac:dyDescent="0.6">
      <c r="C34" s="20"/>
      <c r="D34" s="20"/>
      <c r="K34" s="3"/>
      <c r="L34" s="3"/>
    </row>
    <row r="35" spans="3:12" ht="16.5" customHeight="1" x14ac:dyDescent="0.6">
      <c r="C35" s="20"/>
      <c r="D35" s="20"/>
      <c r="K35" s="3"/>
      <c r="L35" s="3"/>
    </row>
    <row r="36" spans="3:12" ht="16.5" customHeight="1" x14ac:dyDescent="0.6">
      <c r="C36" s="20"/>
      <c r="D36" s="20"/>
      <c r="K36" s="3"/>
      <c r="L36" s="3"/>
    </row>
    <row r="37" spans="3:12" ht="16.5" customHeight="1" x14ac:dyDescent="0.6">
      <c r="C37" s="20"/>
      <c r="D37" s="20"/>
      <c r="K37" s="3"/>
      <c r="L37" s="3"/>
    </row>
    <row r="38" spans="3:12" ht="16.5" customHeight="1" x14ac:dyDescent="0.6">
      <c r="C38" s="20"/>
      <c r="D38" s="20"/>
      <c r="K38" s="3"/>
      <c r="L38" s="3"/>
    </row>
    <row r="39" spans="3:12" ht="16.5" customHeight="1" x14ac:dyDescent="0.6">
      <c r="C39" s="20"/>
      <c r="D39" s="20"/>
      <c r="K39" s="3"/>
      <c r="L39" s="3"/>
    </row>
    <row r="40" spans="3:12" ht="16.5" customHeight="1" x14ac:dyDescent="0.6">
      <c r="C40" s="20"/>
      <c r="D40" s="20"/>
      <c r="K40" s="3"/>
      <c r="L40" s="3"/>
    </row>
    <row r="41" spans="3:12" ht="16.5" customHeight="1" x14ac:dyDescent="0.6">
      <c r="C41" s="20"/>
      <c r="D41" s="20"/>
      <c r="K41" s="3"/>
      <c r="L41" s="3"/>
    </row>
    <row r="42" spans="3:12" ht="16.5" customHeight="1" x14ac:dyDescent="0.6">
      <c r="C42" s="20"/>
      <c r="D42" s="20"/>
      <c r="K42" s="3"/>
      <c r="L42" s="3"/>
    </row>
    <row r="43" spans="3:12" ht="16.5" customHeight="1" x14ac:dyDescent="0.6">
      <c r="C43" s="20"/>
      <c r="D43" s="20"/>
      <c r="K43" s="3"/>
      <c r="L43" s="3"/>
    </row>
    <row r="44" spans="3:12" ht="16.5" customHeight="1" x14ac:dyDescent="0.6">
      <c r="C44" s="20"/>
      <c r="D44" s="20"/>
      <c r="K44" s="3"/>
      <c r="L44" s="3"/>
    </row>
    <row r="45" spans="3:12" ht="16.5" customHeight="1" x14ac:dyDescent="0.6">
      <c r="C45" s="20"/>
      <c r="D45" s="20"/>
      <c r="K45" s="3"/>
      <c r="L45" s="3"/>
    </row>
    <row r="46" spans="3:12" ht="16.5" customHeight="1" x14ac:dyDescent="0.6">
      <c r="C46" s="20"/>
      <c r="D46" s="20"/>
      <c r="K46" s="3"/>
      <c r="L46" s="3"/>
    </row>
    <row r="47" spans="3:12" ht="16.5" customHeight="1" x14ac:dyDescent="0.6">
      <c r="C47" s="20"/>
      <c r="D47" s="20"/>
      <c r="K47" s="3"/>
      <c r="L47" s="3"/>
    </row>
    <row r="48" spans="3:12" ht="16.5" customHeight="1" x14ac:dyDescent="0.6">
      <c r="C48" s="20"/>
      <c r="D48" s="20"/>
      <c r="K48" s="3"/>
      <c r="L48" s="3"/>
    </row>
    <row r="49" spans="3:12" ht="16.5" customHeight="1" x14ac:dyDescent="0.6">
      <c r="C49" s="20"/>
      <c r="D49" s="20"/>
      <c r="K49" s="3"/>
      <c r="L49" s="3"/>
    </row>
    <row r="50" spans="3:12" ht="16.5" customHeight="1" x14ac:dyDescent="0.6">
      <c r="C50" s="20"/>
      <c r="D50" s="20"/>
      <c r="K50" s="3"/>
      <c r="L50" s="3"/>
    </row>
    <row r="51" spans="3:12" ht="16.5" customHeight="1" x14ac:dyDescent="0.6">
      <c r="C51" s="20"/>
      <c r="D51" s="20"/>
      <c r="K51" s="3"/>
      <c r="L51" s="3"/>
    </row>
    <row r="52" spans="3:12" ht="16.5" customHeight="1" x14ac:dyDescent="0.6">
      <c r="C52" s="20"/>
      <c r="D52" s="20"/>
      <c r="K52" s="3"/>
      <c r="L52" s="3"/>
    </row>
    <row r="53" spans="3:12" ht="16.5" customHeight="1" x14ac:dyDescent="0.6">
      <c r="C53" s="20"/>
      <c r="D53" s="20"/>
      <c r="K53" s="3"/>
      <c r="L53" s="3"/>
    </row>
    <row r="54" spans="3:12" ht="16.5" customHeight="1" x14ac:dyDescent="0.6">
      <c r="C54" s="20"/>
      <c r="D54" s="20"/>
      <c r="K54" s="3"/>
      <c r="L54" s="3"/>
    </row>
    <row r="55" spans="3:12" ht="16.5" customHeight="1" x14ac:dyDescent="0.6">
      <c r="C55" s="20"/>
      <c r="D55" s="20"/>
      <c r="K55" s="3"/>
      <c r="L55" s="3"/>
    </row>
    <row r="56" spans="3:12" ht="16.5" customHeight="1" x14ac:dyDescent="0.6">
      <c r="C56" s="20"/>
      <c r="D56" s="20"/>
      <c r="K56" s="3"/>
      <c r="L56" s="3"/>
    </row>
    <row r="57" spans="3:12" ht="16.5" customHeight="1" x14ac:dyDescent="0.6">
      <c r="C57" s="20"/>
      <c r="D57" s="20"/>
      <c r="K57" s="3"/>
      <c r="L57" s="3"/>
    </row>
    <row r="58" spans="3:12" ht="16.5" customHeight="1" x14ac:dyDescent="0.6">
      <c r="C58" s="20"/>
      <c r="D58" s="20"/>
      <c r="K58" s="3"/>
      <c r="L58" s="3"/>
    </row>
    <row r="59" spans="3:12" ht="16.5" customHeight="1" x14ac:dyDescent="0.6">
      <c r="C59" s="20"/>
      <c r="D59" s="20"/>
      <c r="K59" s="3"/>
      <c r="L59" s="3"/>
    </row>
    <row r="60" spans="3:12" ht="16.5" customHeight="1" x14ac:dyDescent="0.6">
      <c r="C60" s="20"/>
      <c r="D60" s="20"/>
      <c r="K60" s="3"/>
      <c r="L60" s="3"/>
    </row>
    <row r="61" spans="3:12" ht="16.5" customHeight="1" x14ac:dyDescent="0.6">
      <c r="C61" s="20"/>
      <c r="D61" s="20"/>
      <c r="K61" s="3"/>
      <c r="L61" s="3"/>
    </row>
    <row r="62" spans="3:12" ht="16.5" customHeight="1" x14ac:dyDescent="0.6">
      <c r="C62" s="20"/>
      <c r="D62" s="20"/>
      <c r="K62" s="3"/>
      <c r="L62" s="3"/>
    </row>
    <row r="63" spans="3:12" ht="16.5" customHeight="1" x14ac:dyDescent="0.6">
      <c r="C63" s="20"/>
      <c r="D63" s="20"/>
      <c r="K63" s="3"/>
      <c r="L63" s="3"/>
    </row>
    <row r="64" spans="3:12" ht="16.5" customHeight="1" x14ac:dyDescent="0.6">
      <c r="C64" s="20"/>
      <c r="D64" s="20"/>
      <c r="K64" s="3"/>
      <c r="L64" s="3"/>
    </row>
    <row r="65" spans="3:12" ht="16.5" customHeight="1" x14ac:dyDescent="0.6">
      <c r="C65" s="20"/>
      <c r="D65" s="20"/>
      <c r="K65" s="3"/>
      <c r="L65" s="3"/>
    </row>
    <row r="66" spans="3:12" ht="16.5" customHeight="1" x14ac:dyDescent="0.6">
      <c r="C66" s="20"/>
      <c r="D66" s="20"/>
      <c r="K66" s="3"/>
      <c r="L66" s="3"/>
    </row>
    <row r="67" spans="3:12" ht="16.5" customHeight="1" x14ac:dyDescent="0.6">
      <c r="C67" s="20"/>
      <c r="D67" s="20"/>
      <c r="K67" s="3"/>
      <c r="L67" s="3"/>
    </row>
    <row r="68" spans="3:12" ht="16.5" customHeight="1" x14ac:dyDescent="0.6">
      <c r="C68" s="20"/>
      <c r="D68" s="20"/>
      <c r="K68" s="3"/>
      <c r="L68" s="3"/>
    </row>
    <row r="69" spans="3:12" ht="16.5" customHeight="1" x14ac:dyDescent="0.6">
      <c r="C69" s="20"/>
      <c r="D69" s="20"/>
      <c r="K69" s="3"/>
      <c r="L69" s="3"/>
    </row>
    <row r="70" spans="3:12" ht="16.5" customHeight="1" x14ac:dyDescent="0.6">
      <c r="C70" s="20"/>
      <c r="D70" s="20"/>
      <c r="K70" s="3"/>
      <c r="L70" s="3"/>
    </row>
    <row r="71" spans="3:12" ht="16.5" customHeight="1" x14ac:dyDescent="0.6">
      <c r="C71" s="20"/>
      <c r="D71" s="20"/>
      <c r="K71" s="3"/>
      <c r="L71" s="3"/>
    </row>
    <row r="72" spans="3:12" ht="16.5" customHeight="1" x14ac:dyDescent="0.6">
      <c r="C72" s="20"/>
      <c r="D72" s="20"/>
      <c r="K72" s="3"/>
      <c r="L72" s="3"/>
    </row>
    <row r="73" spans="3:12" ht="16.5" customHeight="1" x14ac:dyDescent="0.6">
      <c r="C73" s="20"/>
      <c r="D73" s="20"/>
      <c r="K73" s="3"/>
      <c r="L73" s="3"/>
    </row>
    <row r="74" spans="3:12" ht="16.5" customHeight="1" x14ac:dyDescent="0.6">
      <c r="C74" s="20"/>
      <c r="D74" s="20"/>
      <c r="K74" s="3"/>
      <c r="L74" s="3"/>
    </row>
    <row r="75" spans="3:12" ht="16.5" customHeight="1" x14ac:dyDescent="0.6">
      <c r="C75" s="20"/>
      <c r="D75" s="20"/>
      <c r="K75" s="3"/>
      <c r="L75" s="3"/>
    </row>
    <row r="76" spans="3:12" ht="16.5" customHeight="1" x14ac:dyDescent="0.6">
      <c r="C76" s="20"/>
      <c r="D76" s="20"/>
      <c r="K76" s="3"/>
      <c r="L76" s="3"/>
    </row>
    <row r="77" spans="3:12" ht="16.5" customHeight="1" x14ac:dyDescent="0.6">
      <c r="C77" s="20"/>
      <c r="D77" s="20"/>
      <c r="K77" s="3"/>
      <c r="L77" s="3"/>
    </row>
    <row r="78" spans="3:12" ht="16.5" customHeight="1" x14ac:dyDescent="0.6">
      <c r="C78" s="20"/>
      <c r="D78" s="20"/>
      <c r="K78" s="3"/>
      <c r="L78" s="3"/>
    </row>
    <row r="79" spans="3:12" ht="16.5" customHeight="1" x14ac:dyDescent="0.6">
      <c r="C79" s="20"/>
      <c r="D79" s="20"/>
      <c r="K79" s="3"/>
      <c r="L79" s="3"/>
    </row>
    <row r="80" spans="3:12" ht="16.5" customHeight="1" x14ac:dyDescent="0.6">
      <c r="C80" s="20"/>
      <c r="D80" s="20"/>
      <c r="K80" s="3"/>
      <c r="L80" s="3"/>
    </row>
    <row r="81" spans="3:12" ht="16.5" customHeight="1" x14ac:dyDescent="0.6">
      <c r="C81" s="20"/>
      <c r="D81" s="20"/>
      <c r="K81" s="3"/>
      <c r="L81" s="3"/>
    </row>
    <row r="82" spans="3:12" ht="16.5" customHeight="1" x14ac:dyDescent="0.6">
      <c r="C82" s="20"/>
      <c r="D82" s="20"/>
      <c r="K82" s="3"/>
      <c r="L82" s="3"/>
    </row>
    <row r="83" spans="3:12" ht="16.5" customHeight="1" x14ac:dyDescent="0.6">
      <c r="C83" s="20"/>
      <c r="D83" s="20"/>
      <c r="K83" s="3"/>
      <c r="L83" s="3"/>
    </row>
    <row r="84" spans="3:12" ht="16.5" customHeight="1" x14ac:dyDescent="0.6">
      <c r="C84" s="20"/>
      <c r="D84" s="20"/>
      <c r="K84" s="3"/>
      <c r="L84" s="3"/>
    </row>
    <row r="85" spans="3:12" ht="16.5" customHeight="1" x14ac:dyDescent="0.6">
      <c r="C85" s="20"/>
      <c r="D85" s="20"/>
      <c r="K85" s="3"/>
      <c r="L85" s="3"/>
    </row>
    <row r="86" spans="3:12" ht="16.5" customHeight="1" x14ac:dyDescent="0.6">
      <c r="C86" s="20"/>
      <c r="D86" s="20"/>
      <c r="K86" s="3"/>
      <c r="L86" s="3"/>
    </row>
    <row r="87" spans="3:12" ht="16.5" customHeight="1" x14ac:dyDescent="0.6">
      <c r="C87" s="20"/>
      <c r="D87" s="20"/>
      <c r="K87" s="3"/>
      <c r="L87" s="3"/>
    </row>
    <row r="88" spans="3:12" ht="16.5" customHeight="1" x14ac:dyDescent="0.6">
      <c r="C88" s="20"/>
      <c r="D88" s="20"/>
      <c r="K88" s="3"/>
      <c r="L88" s="3"/>
    </row>
    <row r="89" spans="3:12" ht="16.5" customHeight="1" x14ac:dyDescent="0.6">
      <c r="C89" s="20"/>
      <c r="D89" s="20"/>
      <c r="K89" s="3"/>
      <c r="L89" s="3"/>
    </row>
    <row r="90" spans="3:12" ht="16.5" customHeight="1" x14ac:dyDescent="0.6">
      <c r="C90" s="20"/>
      <c r="D90" s="20"/>
      <c r="K90" s="3"/>
      <c r="L90" s="3"/>
    </row>
    <row r="91" spans="3:12" ht="16.5" customHeight="1" x14ac:dyDescent="0.6">
      <c r="C91" s="20"/>
      <c r="D91" s="20"/>
      <c r="K91" s="3"/>
      <c r="L91" s="3"/>
    </row>
    <row r="92" spans="3:12" ht="16.5" customHeight="1" x14ac:dyDescent="0.6">
      <c r="C92" s="20"/>
      <c r="D92" s="20"/>
      <c r="K92" s="3"/>
      <c r="L92" s="3"/>
    </row>
    <row r="93" spans="3:12" ht="16.5" customHeight="1" x14ac:dyDescent="0.6">
      <c r="C93" s="20"/>
      <c r="D93" s="20"/>
      <c r="K93" s="3"/>
      <c r="L93" s="3"/>
    </row>
    <row r="94" spans="3:12" ht="16.5" customHeight="1" x14ac:dyDescent="0.6">
      <c r="C94" s="20"/>
      <c r="D94" s="20"/>
      <c r="K94" s="3"/>
      <c r="L94" s="3"/>
    </row>
    <row r="95" spans="3:12" ht="16.5" customHeight="1" x14ac:dyDescent="0.6">
      <c r="C95" s="20"/>
      <c r="D95" s="20"/>
      <c r="K95" s="3"/>
      <c r="L95" s="3"/>
    </row>
    <row r="96" spans="3:12" ht="16.5" customHeight="1" x14ac:dyDescent="0.6">
      <c r="C96" s="20"/>
      <c r="D96" s="20"/>
      <c r="K96" s="3"/>
      <c r="L96" s="3"/>
    </row>
    <row r="97" spans="3:12" ht="16.5" customHeight="1" x14ac:dyDescent="0.6">
      <c r="C97" s="20"/>
      <c r="D97" s="20"/>
      <c r="K97" s="3"/>
      <c r="L97" s="3"/>
    </row>
    <row r="98" spans="3:12" ht="16.5" customHeight="1" x14ac:dyDescent="0.6">
      <c r="C98" s="20"/>
      <c r="D98" s="20"/>
      <c r="K98" s="3"/>
      <c r="L98" s="3"/>
    </row>
    <row r="99" spans="3:12" ht="16.5" customHeight="1" x14ac:dyDescent="0.6">
      <c r="C99" s="20"/>
      <c r="D99" s="20"/>
      <c r="K99" s="3"/>
      <c r="L99" s="3"/>
    </row>
    <row r="100" spans="3:12" ht="16.5" customHeight="1" x14ac:dyDescent="0.6">
      <c r="C100" s="20"/>
      <c r="D100" s="20"/>
      <c r="K100" s="3"/>
      <c r="L100" s="3"/>
    </row>
    <row r="101" spans="3:12" ht="16.5" customHeight="1" x14ac:dyDescent="0.6">
      <c r="C101" s="20"/>
      <c r="D101" s="20"/>
      <c r="K101" s="3"/>
      <c r="L101" s="3"/>
    </row>
    <row r="102" spans="3:12" ht="16.5" customHeight="1" x14ac:dyDescent="0.6">
      <c r="C102" s="20"/>
      <c r="D102" s="20"/>
      <c r="K102" s="3"/>
      <c r="L102" s="3"/>
    </row>
    <row r="103" spans="3:12" ht="16.5" customHeight="1" x14ac:dyDescent="0.6">
      <c r="C103" s="20"/>
      <c r="D103" s="20"/>
      <c r="K103" s="3"/>
      <c r="L103" s="3"/>
    </row>
    <row r="104" spans="3:12" ht="16.5" customHeight="1" x14ac:dyDescent="0.6">
      <c r="C104" s="20"/>
      <c r="D104" s="20"/>
      <c r="K104" s="3"/>
      <c r="L104" s="3"/>
    </row>
    <row r="105" spans="3:12" ht="16.5" customHeight="1" x14ac:dyDescent="0.6">
      <c r="C105" s="20"/>
      <c r="D105" s="20"/>
      <c r="K105" s="3"/>
      <c r="L105" s="3"/>
    </row>
    <row r="106" spans="3:12" ht="16.5" customHeight="1" x14ac:dyDescent="0.6">
      <c r="C106" s="20"/>
      <c r="D106" s="20"/>
      <c r="K106" s="3"/>
      <c r="L106" s="3"/>
    </row>
    <row r="107" spans="3:12" ht="16.5" customHeight="1" x14ac:dyDescent="0.6">
      <c r="C107" s="20"/>
      <c r="D107" s="20"/>
      <c r="K107" s="3"/>
      <c r="L107" s="3"/>
    </row>
    <row r="108" spans="3:12" ht="16.5" customHeight="1" x14ac:dyDescent="0.6">
      <c r="C108" s="20"/>
      <c r="D108" s="20"/>
      <c r="K108" s="3"/>
      <c r="L108" s="3"/>
    </row>
    <row r="109" spans="3:12" ht="16.5" customHeight="1" x14ac:dyDescent="0.6">
      <c r="C109" s="20"/>
      <c r="D109" s="20"/>
      <c r="K109" s="3"/>
      <c r="L109" s="3"/>
    </row>
    <row r="110" spans="3:12" ht="16.5" customHeight="1" x14ac:dyDescent="0.6">
      <c r="C110" s="20"/>
      <c r="D110" s="20"/>
      <c r="K110" s="3"/>
      <c r="L110" s="3"/>
    </row>
    <row r="111" spans="3:12" ht="16.5" customHeight="1" x14ac:dyDescent="0.6">
      <c r="C111" s="20"/>
      <c r="D111" s="20"/>
      <c r="K111" s="3"/>
      <c r="L111" s="3"/>
    </row>
    <row r="112" spans="3:12" ht="16.5" customHeight="1" x14ac:dyDescent="0.6">
      <c r="C112" s="20"/>
      <c r="D112" s="20"/>
      <c r="K112" s="3"/>
      <c r="L112" s="3"/>
    </row>
    <row r="113" spans="3:12" ht="16.5" customHeight="1" x14ac:dyDescent="0.6">
      <c r="C113" s="20"/>
      <c r="D113" s="20"/>
      <c r="K113" s="3"/>
      <c r="L113" s="3"/>
    </row>
    <row r="114" spans="3:12" ht="16.5" customHeight="1" x14ac:dyDescent="0.6">
      <c r="C114" s="20"/>
      <c r="D114" s="20"/>
      <c r="K114" s="3"/>
      <c r="L114" s="3"/>
    </row>
    <row r="115" spans="3:12" ht="16.5" customHeight="1" x14ac:dyDescent="0.6">
      <c r="C115" s="20"/>
      <c r="D115" s="20"/>
      <c r="K115" s="3"/>
      <c r="L115" s="3"/>
    </row>
    <row r="116" spans="3:12" ht="16.5" customHeight="1" x14ac:dyDescent="0.6">
      <c r="C116" s="20"/>
      <c r="D116" s="20"/>
      <c r="K116" s="3"/>
      <c r="L116" s="3"/>
    </row>
    <row r="117" spans="3:12" ht="16.5" customHeight="1" x14ac:dyDescent="0.6">
      <c r="C117" s="20"/>
      <c r="D117" s="20"/>
      <c r="K117" s="3"/>
      <c r="L117" s="3"/>
    </row>
    <row r="118" spans="3:12" ht="16.5" customHeight="1" x14ac:dyDescent="0.6">
      <c r="C118" s="20"/>
      <c r="D118" s="20"/>
      <c r="K118" s="3"/>
      <c r="L118" s="3"/>
    </row>
    <row r="119" spans="3:12" ht="16.5" customHeight="1" x14ac:dyDescent="0.6">
      <c r="C119" s="20"/>
      <c r="D119" s="20"/>
      <c r="K119" s="3"/>
      <c r="L119" s="3"/>
    </row>
    <row r="120" spans="3:12" ht="16.5" customHeight="1" x14ac:dyDescent="0.6">
      <c r="C120" s="20"/>
      <c r="D120" s="20"/>
      <c r="K120" s="3"/>
      <c r="L120" s="3"/>
    </row>
    <row r="121" spans="3:12" ht="16.5" customHeight="1" x14ac:dyDescent="0.6">
      <c r="C121" s="20"/>
      <c r="D121" s="20"/>
      <c r="K121" s="3"/>
      <c r="L121" s="3"/>
    </row>
    <row r="122" spans="3:12" ht="16.5" customHeight="1" x14ac:dyDescent="0.6">
      <c r="C122" s="20"/>
      <c r="D122" s="20"/>
      <c r="K122" s="3"/>
      <c r="L122" s="3"/>
    </row>
    <row r="123" spans="3:12" ht="16.5" customHeight="1" x14ac:dyDescent="0.6">
      <c r="C123" s="20"/>
      <c r="D123" s="20"/>
      <c r="K123" s="3"/>
      <c r="L123" s="3"/>
    </row>
    <row r="124" spans="3:12" ht="16.5" customHeight="1" x14ac:dyDescent="0.6">
      <c r="C124" s="20"/>
      <c r="D124" s="20"/>
      <c r="K124" s="3"/>
      <c r="L124" s="3"/>
    </row>
    <row r="125" spans="3:12" ht="16.5" customHeight="1" x14ac:dyDescent="0.6">
      <c r="C125" s="20"/>
      <c r="D125" s="20"/>
      <c r="K125" s="3"/>
      <c r="L125" s="3"/>
    </row>
    <row r="126" spans="3:12" ht="16.5" customHeight="1" x14ac:dyDescent="0.6">
      <c r="C126" s="20"/>
      <c r="D126" s="20"/>
      <c r="K126" s="3"/>
      <c r="L126" s="3"/>
    </row>
    <row r="127" spans="3:12" ht="16.5" customHeight="1" x14ac:dyDescent="0.6">
      <c r="C127" s="20"/>
      <c r="D127" s="20"/>
      <c r="K127" s="3"/>
      <c r="L127" s="3"/>
    </row>
    <row r="128" spans="3:12" ht="16.5" customHeight="1" x14ac:dyDescent="0.6">
      <c r="C128" s="20"/>
      <c r="D128" s="20"/>
      <c r="K128" s="3"/>
      <c r="L128" s="3"/>
    </row>
    <row r="129" spans="3:12" ht="16.5" customHeight="1" x14ac:dyDescent="0.6">
      <c r="C129" s="20"/>
      <c r="D129" s="20"/>
      <c r="K129" s="3"/>
      <c r="L129" s="3"/>
    </row>
    <row r="130" spans="3:12" ht="16.5" customHeight="1" x14ac:dyDescent="0.6">
      <c r="C130" s="20"/>
      <c r="D130" s="20"/>
      <c r="K130" s="3"/>
      <c r="L130" s="3"/>
    </row>
    <row r="131" spans="3:12" ht="16.5" customHeight="1" x14ac:dyDescent="0.6">
      <c r="C131" s="20"/>
      <c r="D131" s="20"/>
      <c r="K131" s="3"/>
      <c r="L131" s="3"/>
    </row>
    <row r="132" spans="3:12" ht="16.5" customHeight="1" x14ac:dyDescent="0.6">
      <c r="C132" s="20"/>
      <c r="D132" s="20"/>
      <c r="K132" s="3"/>
      <c r="L132" s="3"/>
    </row>
    <row r="133" spans="3:12" ht="16.5" customHeight="1" x14ac:dyDescent="0.6">
      <c r="C133" s="20"/>
      <c r="D133" s="20"/>
      <c r="K133" s="3"/>
      <c r="L133" s="3"/>
    </row>
    <row r="134" spans="3:12" ht="16.5" customHeight="1" x14ac:dyDescent="0.6">
      <c r="C134" s="20"/>
      <c r="D134" s="20"/>
      <c r="K134" s="3"/>
      <c r="L134" s="3"/>
    </row>
    <row r="135" spans="3:12" ht="16.5" customHeight="1" x14ac:dyDescent="0.6">
      <c r="C135" s="20"/>
      <c r="D135" s="20"/>
      <c r="K135" s="3"/>
      <c r="L135" s="3"/>
    </row>
    <row r="136" spans="3:12" ht="16.5" customHeight="1" x14ac:dyDescent="0.6">
      <c r="C136" s="20"/>
      <c r="D136" s="20"/>
      <c r="K136" s="3"/>
      <c r="L136" s="3"/>
    </row>
    <row r="137" spans="3:12" ht="16.5" customHeight="1" x14ac:dyDescent="0.6">
      <c r="C137" s="20"/>
      <c r="D137" s="20"/>
      <c r="K137" s="3"/>
      <c r="L137" s="3"/>
    </row>
    <row r="138" spans="3:12" ht="16.5" customHeight="1" x14ac:dyDescent="0.6">
      <c r="C138" s="20"/>
      <c r="D138" s="20"/>
      <c r="K138" s="3"/>
      <c r="L138" s="3"/>
    </row>
    <row r="139" spans="3:12" ht="16.5" customHeight="1" x14ac:dyDescent="0.6">
      <c r="C139" s="20"/>
      <c r="D139" s="20"/>
      <c r="K139" s="3"/>
      <c r="L139" s="3"/>
    </row>
    <row r="140" spans="3:12" ht="16.5" customHeight="1" x14ac:dyDescent="0.6">
      <c r="C140" s="20"/>
      <c r="D140" s="20"/>
      <c r="K140" s="3"/>
      <c r="L140" s="3"/>
    </row>
    <row r="141" spans="3:12" ht="16.5" customHeight="1" x14ac:dyDescent="0.6">
      <c r="C141" s="20"/>
      <c r="D141" s="20"/>
      <c r="K141" s="3"/>
      <c r="L141" s="3"/>
    </row>
    <row r="142" spans="3:12" ht="16.5" customHeight="1" x14ac:dyDescent="0.6">
      <c r="C142" s="20"/>
      <c r="D142" s="20"/>
      <c r="K142" s="3"/>
      <c r="L142" s="3"/>
    </row>
    <row r="143" spans="3:12" ht="16.5" customHeight="1" x14ac:dyDescent="0.6">
      <c r="C143" s="20"/>
      <c r="D143" s="20"/>
      <c r="K143" s="3"/>
      <c r="L143" s="3"/>
    </row>
    <row r="144" spans="3:12" ht="16.5" customHeight="1" x14ac:dyDescent="0.6">
      <c r="C144" s="20"/>
      <c r="D144" s="20"/>
      <c r="K144" s="3"/>
      <c r="L144" s="3"/>
    </row>
    <row r="145" spans="3:12" ht="16.5" customHeight="1" x14ac:dyDescent="0.6">
      <c r="C145" s="20"/>
      <c r="D145" s="20"/>
      <c r="K145" s="3"/>
      <c r="L145" s="3"/>
    </row>
    <row r="146" spans="3:12" ht="16.5" customHeight="1" x14ac:dyDescent="0.6">
      <c r="C146" s="20"/>
      <c r="D146" s="20"/>
      <c r="K146" s="3"/>
      <c r="L146" s="3"/>
    </row>
    <row r="147" spans="3:12" ht="16.5" customHeight="1" x14ac:dyDescent="0.6">
      <c r="C147" s="20"/>
      <c r="D147" s="20"/>
      <c r="K147" s="3"/>
      <c r="L147" s="3"/>
    </row>
    <row r="148" spans="3:12" ht="16.5" customHeight="1" x14ac:dyDescent="0.6">
      <c r="C148" s="20"/>
      <c r="D148" s="20"/>
      <c r="K148" s="3"/>
      <c r="L148" s="3"/>
    </row>
    <row r="149" spans="3:12" ht="16.5" customHeight="1" x14ac:dyDescent="0.6">
      <c r="C149" s="20"/>
      <c r="D149" s="20"/>
      <c r="K149" s="3"/>
      <c r="L149" s="3"/>
    </row>
    <row r="150" spans="3:12" ht="16.5" customHeight="1" x14ac:dyDescent="0.6">
      <c r="C150" s="20"/>
      <c r="D150" s="20"/>
      <c r="K150" s="3"/>
      <c r="L150" s="3"/>
    </row>
    <row r="151" spans="3:12" ht="16.5" customHeight="1" x14ac:dyDescent="0.6">
      <c r="C151" s="20"/>
      <c r="D151" s="20"/>
      <c r="K151" s="3"/>
      <c r="L151" s="3"/>
    </row>
    <row r="152" spans="3:12" ht="16.5" customHeight="1" x14ac:dyDescent="0.6">
      <c r="C152" s="20"/>
      <c r="D152" s="20"/>
      <c r="K152" s="3"/>
      <c r="L152" s="3"/>
    </row>
    <row r="153" spans="3:12" ht="16.5" customHeight="1" x14ac:dyDescent="0.6">
      <c r="C153" s="20"/>
      <c r="D153" s="20"/>
      <c r="K153" s="3"/>
      <c r="L153" s="3"/>
    </row>
    <row r="154" spans="3:12" ht="16.5" customHeight="1" x14ac:dyDescent="0.6">
      <c r="C154" s="20"/>
      <c r="D154" s="20"/>
      <c r="K154" s="3"/>
      <c r="L154" s="3"/>
    </row>
    <row r="155" spans="3:12" ht="16.5" customHeight="1" x14ac:dyDescent="0.6">
      <c r="C155" s="20"/>
      <c r="D155" s="20"/>
      <c r="K155" s="3"/>
      <c r="L155" s="3"/>
    </row>
    <row r="156" spans="3:12" ht="16.5" customHeight="1" x14ac:dyDescent="0.6">
      <c r="C156" s="20"/>
      <c r="D156" s="20"/>
      <c r="K156" s="3"/>
      <c r="L156" s="3"/>
    </row>
    <row r="157" spans="3:12" ht="16.5" customHeight="1" x14ac:dyDescent="0.6">
      <c r="C157" s="20"/>
      <c r="D157" s="20"/>
      <c r="K157" s="3"/>
      <c r="L157" s="3"/>
    </row>
    <row r="158" spans="3:12" ht="16.5" customHeight="1" x14ac:dyDescent="0.6">
      <c r="C158" s="20"/>
      <c r="D158" s="20"/>
      <c r="K158" s="3"/>
      <c r="L158" s="3"/>
    </row>
    <row r="159" spans="3:12" ht="16.5" customHeight="1" x14ac:dyDescent="0.6">
      <c r="C159" s="20"/>
      <c r="D159" s="20"/>
      <c r="K159" s="3"/>
      <c r="L159" s="3"/>
    </row>
    <row r="160" spans="3:12" ht="16.5" customHeight="1" x14ac:dyDescent="0.6">
      <c r="C160" s="20"/>
      <c r="D160" s="20"/>
      <c r="K160" s="3"/>
      <c r="L160" s="3"/>
    </row>
    <row r="161" spans="3:12" ht="16.5" customHeight="1" x14ac:dyDescent="0.6">
      <c r="C161" s="20"/>
      <c r="D161" s="20"/>
      <c r="K161" s="3"/>
      <c r="L161" s="3"/>
    </row>
    <row r="162" spans="3:12" ht="16.5" customHeight="1" x14ac:dyDescent="0.6">
      <c r="C162" s="20"/>
      <c r="D162" s="20"/>
      <c r="K162" s="3"/>
      <c r="L162" s="3"/>
    </row>
    <row r="163" spans="3:12" ht="16.5" customHeight="1" x14ac:dyDescent="0.6">
      <c r="C163" s="20"/>
      <c r="D163" s="20"/>
      <c r="K163" s="3"/>
      <c r="L163" s="3"/>
    </row>
    <row r="164" spans="3:12" ht="16.5" customHeight="1" x14ac:dyDescent="0.6">
      <c r="C164" s="20"/>
      <c r="D164" s="20"/>
      <c r="K164" s="3"/>
      <c r="L164" s="3"/>
    </row>
    <row r="165" spans="3:12" ht="16.5" customHeight="1" x14ac:dyDescent="0.6">
      <c r="C165" s="20"/>
      <c r="D165" s="20"/>
      <c r="K165" s="3"/>
      <c r="L165" s="3"/>
    </row>
    <row r="166" spans="3:12" ht="16.5" customHeight="1" x14ac:dyDescent="0.6">
      <c r="C166" s="20"/>
      <c r="D166" s="20"/>
      <c r="K166" s="3"/>
      <c r="L166" s="3"/>
    </row>
    <row r="167" spans="3:12" ht="16.5" customHeight="1" x14ac:dyDescent="0.6">
      <c r="C167" s="20"/>
      <c r="D167" s="20"/>
      <c r="K167" s="3"/>
      <c r="L167" s="3"/>
    </row>
    <row r="168" spans="3:12" ht="16.5" customHeight="1" x14ac:dyDescent="0.6">
      <c r="C168" s="20"/>
      <c r="D168" s="20"/>
      <c r="K168" s="3"/>
      <c r="L168" s="3"/>
    </row>
    <row r="169" spans="3:12" ht="16.5" customHeight="1" x14ac:dyDescent="0.6">
      <c r="C169" s="20"/>
      <c r="D169" s="20"/>
      <c r="K169" s="3"/>
      <c r="L169" s="3"/>
    </row>
    <row r="170" spans="3:12" ht="16.5" customHeight="1" x14ac:dyDescent="0.6">
      <c r="C170" s="20"/>
      <c r="D170" s="20"/>
      <c r="K170" s="3"/>
      <c r="L170" s="3"/>
    </row>
    <row r="171" spans="3:12" ht="16.5" customHeight="1" x14ac:dyDescent="0.6">
      <c r="C171" s="20"/>
      <c r="D171" s="20"/>
      <c r="K171" s="3"/>
      <c r="L171" s="3"/>
    </row>
    <row r="172" spans="3:12" ht="16.5" customHeight="1" x14ac:dyDescent="0.6">
      <c r="C172" s="20"/>
      <c r="D172" s="20"/>
      <c r="K172" s="3"/>
      <c r="L172" s="3"/>
    </row>
    <row r="173" spans="3:12" ht="16.5" customHeight="1" x14ac:dyDescent="0.6">
      <c r="C173" s="20"/>
      <c r="D173" s="20"/>
      <c r="K173" s="3"/>
      <c r="L173" s="3"/>
    </row>
    <row r="174" spans="3:12" ht="16.5" customHeight="1" x14ac:dyDescent="0.6">
      <c r="C174" s="20"/>
      <c r="D174" s="20"/>
      <c r="K174" s="3"/>
      <c r="L174" s="3"/>
    </row>
    <row r="175" spans="3:12" ht="16.5" customHeight="1" x14ac:dyDescent="0.6">
      <c r="C175" s="20"/>
      <c r="D175" s="20"/>
      <c r="K175" s="3"/>
      <c r="L175" s="3"/>
    </row>
    <row r="176" spans="3:12" ht="16.5" customHeight="1" x14ac:dyDescent="0.6">
      <c r="C176" s="20"/>
      <c r="D176" s="20"/>
      <c r="K176" s="3"/>
      <c r="L176" s="3"/>
    </row>
    <row r="177" spans="3:12" ht="16.5" customHeight="1" x14ac:dyDescent="0.6">
      <c r="C177" s="20"/>
      <c r="D177" s="20"/>
      <c r="K177" s="3"/>
      <c r="L177" s="3"/>
    </row>
    <row r="178" spans="3:12" ht="16.5" customHeight="1" x14ac:dyDescent="0.6">
      <c r="C178" s="20"/>
      <c r="D178" s="20"/>
      <c r="K178" s="3"/>
      <c r="L178" s="3"/>
    </row>
    <row r="179" spans="3:12" ht="16.5" customHeight="1" x14ac:dyDescent="0.6">
      <c r="C179" s="20"/>
      <c r="D179" s="20"/>
      <c r="K179" s="3"/>
      <c r="L179" s="3"/>
    </row>
    <row r="180" spans="3:12" ht="16.5" customHeight="1" x14ac:dyDescent="0.6">
      <c r="C180" s="20"/>
      <c r="D180" s="20"/>
      <c r="K180" s="3"/>
      <c r="L180" s="3"/>
    </row>
    <row r="181" spans="3:12" ht="16.5" customHeight="1" x14ac:dyDescent="0.6">
      <c r="C181" s="20"/>
      <c r="D181" s="20"/>
      <c r="K181" s="3"/>
      <c r="L181" s="3"/>
    </row>
    <row r="182" spans="3:12" ht="16.5" customHeight="1" x14ac:dyDescent="0.6">
      <c r="C182" s="20"/>
      <c r="D182" s="20"/>
      <c r="K182" s="3"/>
      <c r="L182" s="3"/>
    </row>
    <row r="183" spans="3:12" ht="16.5" customHeight="1" x14ac:dyDescent="0.6">
      <c r="C183" s="20"/>
      <c r="D183" s="20"/>
      <c r="K183" s="3"/>
      <c r="L183" s="3"/>
    </row>
    <row r="184" spans="3:12" ht="16.5" customHeight="1" x14ac:dyDescent="0.6">
      <c r="C184" s="20"/>
      <c r="D184" s="20"/>
      <c r="K184" s="3"/>
      <c r="L184" s="3"/>
    </row>
    <row r="185" spans="3:12" ht="16.5" customHeight="1" x14ac:dyDescent="0.6">
      <c r="C185" s="20"/>
      <c r="D185" s="20"/>
      <c r="K185" s="3"/>
      <c r="L185" s="3"/>
    </row>
    <row r="186" spans="3:12" ht="16.5" customHeight="1" x14ac:dyDescent="0.6">
      <c r="C186" s="20"/>
      <c r="D186" s="20"/>
      <c r="K186" s="3"/>
      <c r="L186" s="3"/>
    </row>
    <row r="187" spans="3:12" ht="16.5" customHeight="1" x14ac:dyDescent="0.6">
      <c r="C187" s="20"/>
      <c r="D187" s="20"/>
      <c r="K187" s="3"/>
      <c r="L187" s="3"/>
    </row>
    <row r="188" spans="3:12" ht="16.5" customHeight="1" x14ac:dyDescent="0.6">
      <c r="C188" s="20"/>
      <c r="D188" s="20"/>
      <c r="K188" s="3"/>
      <c r="L188" s="3"/>
    </row>
    <row r="189" spans="3:12" ht="16.5" customHeight="1" x14ac:dyDescent="0.6">
      <c r="C189" s="20"/>
      <c r="D189" s="20"/>
      <c r="K189" s="3"/>
      <c r="L189" s="3"/>
    </row>
    <row r="190" spans="3:12" ht="16.5" customHeight="1" x14ac:dyDescent="0.6">
      <c r="C190" s="20"/>
      <c r="D190" s="20"/>
      <c r="K190" s="3"/>
      <c r="L190" s="3"/>
    </row>
    <row r="191" spans="3:12" ht="16.5" customHeight="1" x14ac:dyDescent="0.6">
      <c r="C191" s="20"/>
      <c r="D191" s="20"/>
      <c r="K191" s="3"/>
      <c r="L191" s="3"/>
    </row>
    <row r="192" spans="3:12" ht="16.5" customHeight="1" x14ac:dyDescent="0.6">
      <c r="C192" s="20"/>
      <c r="D192" s="20"/>
      <c r="K192" s="3"/>
      <c r="L192" s="3"/>
    </row>
    <row r="193" spans="3:12" ht="16.5" customHeight="1" x14ac:dyDescent="0.6">
      <c r="C193" s="20"/>
      <c r="D193" s="20"/>
      <c r="K193" s="3"/>
      <c r="L193" s="3"/>
    </row>
    <row r="194" spans="3:12" ht="16.5" customHeight="1" x14ac:dyDescent="0.6">
      <c r="C194" s="20"/>
      <c r="D194" s="20"/>
      <c r="K194" s="3"/>
      <c r="L194" s="3"/>
    </row>
    <row r="195" spans="3:12" ht="16.5" customHeight="1" x14ac:dyDescent="0.6">
      <c r="C195" s="20"/>
      <c r="D195" s="20"/>
      <c r="K195" s="3"/>
      <c r="L195" s="3"/>
    </row>
    <row r="196" spans="3:12" ht="16.5" customHeight="1" x14ac:dyDescent="0.6">
      <c r="C196" s="20"/>
      <c r="D196" s="20"/>
      <c r="K196" s="3"/>
      <c r="L196" s="3"/>
    </row>
    <row r="197" spans="3:12" ht="16.5" customHeight="1" x14ac:dyDescent="0.6">
      <c r="C197" s="20"/>
      <c r="D197" s="20"/>
      <c r="K197" s="3"/>
      <c r="L197" s="3"/>
    </row>
    <row r="198" spans="3:12" ht="16.5" customHeight="1" x14ac:dyDescent="0.6">
      <c r="C198" s="20"/>
      <c r="D198" s="20"/>
      <c r="K198" s="3"/>
      <c r="L198" s="3"/>
    </row>
    <row r="199" spans="3:12" ht="16.5" customHeight="1" x14ac:dyDescent="0.6">
      <c r="C199" s="20"/>
      <c r="D199" s="20"/>
      <c r="K199" s="3"/>
      <c r="L199" s="3"/>
    </row>
    <row r="200" spans="3:12" ht="16.5" customHeight="1" x14ac:dyDescent="0.6">
      <c r="C200" s="20"/>
      <c r="D200" s="20"/>
      <c r="K200" s="3"/>
      <c r="L200" s="3"/>
    </row>
    <row r="201" spans="3:12" ht="16.5" customHeight="1" x14ac:dyDescent="0.6">
      <c r="C201" s="20"/>
      <c r="D201" s="20"/>
      <c r="K201" s="3"/>
      <c r="L201" s="3"/>
    </row>
    <row r="202" spans="3:12" ht="16.5" customHeight="1" x14ac:dyDescent="0.6">
      <c r="C202" s="20"/>
      <c r="D202" s="20"/>
      <c r="K202" s="3"/>
      <c r="L202" s="3"/>
    </row>
    <row r="203" spans="3:12" ht="16.5" customHeight="1" x14ac:dyDescent="0.6">
      <c r="C203" s="20"/>
      <c r="D203" s="20"/>
      <c r="K203" s="3"/>
      <c r="L203" s="3"/>
    </row>
    <row r="204" spans="3:12" ht="16.5" customHeight="1" x14ac:dyDescent="0.6">
      <c r="C204" s="20"/>
      <c r="D204" s="20"/>
      <c r="K204" s="3"/>
      <c r="L204" s="3"/>
    </row>
    <row r="205" spans="3:12" ht="16.5" customHeight="1" x14ac:dyDescent="0.6">
      <c r="C205" s="20"/>
      <c r="D205" s="20"/>
      <c r="K205" s="3"/>
      <c r="L205" s="3"/>
    </row>
    <row r="206" spans="3:12" ht="16.5" customHeight="1" x14ac:dyDescent="0.6">
      <c r="C206" s="20"/>
      <c r="D206" s="20"/>
      <c r="K206" s="3"/>
      <c r="L206" s="3"/>
    </row>
    <row r="207" spans="3:12" ht="16.5" customHeight="1" x14ac:dyDescent="0.6">
      <c r="C207" s="20"/>
      <c r="D207" s="20"/>
      <c r="K207" s="3"/>
      <c r="L207" s="3"/>
    </row>
    <row r="208" spans="3:12" ht="16.5" customHeight="1" x14ac:dyDescent="0.6">
      <c r="C208" s="20"/>
      <c r="D208" s="20"/>
      <c r="K208" s="3"/>
      <c r="L208" s="3"/>
    </row>
    <row r="209" spans="3:12" ht="16.5" customHeight="1" x14ac:dyDescent="0.6">
      <c r="C209" s="20"/>
      <c r="D209" s="20"/>
      <c r="K209" s="3"/>
      <c r="L209" s="3"/>
    </row>
    <row r="210" spans="3:12" ht="16.5" customHeight="1" x14ac:dyDescent="0.6">
      <c r="C210" s="20"/>
      <c r="D210" s="20"/>
      <c r="K210" s="3"/>
      <c r="L210" s="3"/>
    </row>
    <row r="211" spans="3:12" ht="16.5" customHeight="1" x14ac:dyDescent="0.6">
      <c r="C211" s="20"/>
      <c r="D211" s="20"/>
      <c r="K211" s="3"/>
      <c r="L211" s="3"/>
    </row>
    <row r="212" spans="3:12" ht="16.5" customHeight="1" x14ac:dyDescent="0.6">
      <c r="C212" s="20"/>
      <c r="D212" s="20"/>
      <c r="K212" s="3"/>
      <c r="L212" s="3"/>
    </row>
    <row r="213" spans="3:12" ht="16.5" customHeight="1" x14ac:dyDescent="0.6">
      <c r="C213" s="20"/>
      <c r="D213" s="20"/>
      <c r="K213" s="3"/>
      <c r="L213" s="3"/>
    </row>
    <row r="214" spans="3:12" ht="16.5" customHeight="1" x14ac:dyDescent="0.6">
      <c r="C214" s="20"/>
      <c r="D214" s="20"/>
      <c r="K214" s="3"/>
      <c r="L214" s="3"/>
    </row>
    <row r="215" spans="3:12" ht="16.5" customHeight="1" x14ac:dyDescent="0.6">
      <c r="C215" s="20"/>
      <c r="D215" s="20"/>
      <c r="K215" s="3"/>
      <c r="L215" s="3"/>
    </row>
    <row r="216" spans="3:12" ht="16.5" customHeight="1" x14ac:dyDescent="0.6">
      <c r="C216" s="20"/>
      <c r="D216" s="20"/>
      <c r="K216" s="3"/>
      <c r="L216" s="3"/>
    </row>
    <row r="217" spans="3:12" ht="16.5" customHeight="1" x14ac:dyDescent="0.6">
      <c r="C217" s="20"/>
      <c r="D217" s="20"/>
      <c r="K217" s="3"/>
      <c r="L217" s="3"/>
    </row>
    <row r="218" spans="3:12" ht="16.5" customHeight="1" x14ac:dyDescent="0.6">
      <c r="C218" s="20"/>
      <c r="D218" s="20"/>
      <c r="K218" s="3"/>
      <c r="L218" s="3"/>
    </row>
    <row r="219" spans="3:12" ht="16.5" customHeight="1" x14ac:dyDescent="0.6">
      <c r="C219" s="20"/>
      <c r="D219" s="20"/>
      <c r="K219" s="3"/>
      <c r="L219" s="3"/>
    </row>
    <row r="220" spans="3:12" ht="16.5" customHeight="1" x14ac:dyDescent="0.6">
      <c r="C220" s="20"/>
      <c r="D220" s="20"/>
      <c r="K220" s="3"/>
      <c r="L220" s="3"/>
    </row>
    <row r="221" spans="3:12" ht="16.5" customHeight="1" x14ac:dyDescent="0.6">
      <c r="C221" s="20"/>
      <c r="D221" s="20"/>
      <c r="K221" s="3"/>
      <c r="L221" s="3"/>
    </row>
    <row r="222" spans="3:12" ht="16.5" customHeight="1" x14ac:dyDescent="0.6">
      <c r="C222" s="20"/>
      <c r="D222" s="20"/>
      <c r="K222" s="3"/>
      <c r="L222" s="3"/>
    </row>
    <row r="223" spans="3:12" ht="16.5" customHeight="1" x14ac:dyDescent="0.6">
      <c r="C223" s="20"/>
      <c r="D223" s="20"/>
      <c r="K223" s="3"/>
      <c r="L223" s="3"/>
    </row>
    <row r="224" spans="3:12" ht="16.5" customHeight="1" x14ac:dyDescent="0.6">
      <c r="C224" s="20"/>
      <c r="D224" s="20"/>
      <c r="K224" s="3"/>
      <c r="L224" s="3"/>
    </row>
    <row r="225" spans="3:12" ht="16.5" customHeight="1" x14ac:dyDescent="0.6">
      <c r="C225" s="20"/>
      <c r="D225" s="20"/>
      <c r="K225" s="3"/>
      <c r="L225" s="3"/>
    </row>
    <row r="226" spans="3:12" ht="16.5" customHeight="1" x14ac:dyDescent="0.6">
      <c r="C226" s="20"/>
      <c r="D226" s="20"/>
      <c r="K226" s="3"/>
      <c r="L226" s="3"/>
    </row>
    <row r="227" spans="3:12" ht="16.5" customHeight="1" x14ac:dyDescent="0.6">
      <c r="C227" s="20"/>
      <c r="D227" s="20"/>
      <c r="K227" s="3"/>
      <c r="L227" s="3"/>
    </row>
    <row r="228" spans="3:12" ht="16.5" customHeight="1" x14ac:dyDescent="0.6">
      <c r="C228" s="20"/>
      <c r="D228" s="20"/>
      <c r="K228" s="3"/>
      <c r="L228" s="3"/>
    </row>
    <row r="229" spans="3:12" ht="16.5" customHeight="1" x14ac:dyDescent="0.6">
      <c r="C229" s="20"/>
      <c r="D229" s="20"/>
      <c r="K229" s="3"/>
      <c r="L229" s="3"/>
    </row>
    <row r="230" spans="3:12" ht="16.5" customHeight="1" x14ac:dyDescent="0.6">
      <c r="C230" s="20"/>
      <c r="D230" s="20"/>
      <c r="K230" s="3"/>
      <c r="L230" s="3"/>
    </row>
    <row r="231" spans="3:12" ht="16.5" customHeight="1" x14ac:dyDescent="0.6">
      <c r="C231" s="20"/>
      <c r="D231" s="20"/>
      <c r="K231" s="3"/>
      <c r="L231" s="3"/>
    </row>
    <row r="232" spans="3:12" ht="16.5" customHeight="1" x14ac:dyDescent="0.6">
      <c r="C232" s="20"/>
      <c r="D232" s="20"/>
      <c r="K232" s="3"/>
      <c r="L232" s="3"/>
    </row>
    <row r="233" spans="3:12" ht="16.5" customHeight="1" x14ac:dyDescent="0.6">
      <c r="C233" s="20"/>
      <c r="D233" s="20"/>
      <c r="K233" s="3"/>
      <c r="L233" s="3"/>
    </row>
    <row r="234" spans="3:12" ht="16.5" customHeight="1" x14ac:dyDescent="0.6">
      <c r="C234" s="20"/>
      <c r="D234" s="20"/>
      <c r="K234" s="3"/>
      <c r="L234" s="3"/>
    </row>
    <row r="235" spans="3:12" ht="16.5" customHeight="1" x14ac:dyDescent="0.6">
      <c r="C235" s="20"/>
      <c r="D235" s="20"/>
      <c r="K235" s="3"/>
      <c r="L235" s="3"/>
    </row>
    <row r="236" spans="3:12" ht="16.5" customHeight="1" x14ac:dyDescent="0.6">
      <c r="C236" s="20"/>
      <c r="D236" s="20"/>
      <c r="K236" s="3"/>
      <c r="L236" s="3"/>
    </row>
    <row r="237" spans="3:12" ht="16.5" customHeight="1" x14ac:dyDescent="0.6">
      <c r="C237" s="20"/>
      <c r="D237" s="20"/>
      <c r="K237" s="3"/>
      <c r="L237" s="3"/>
    </row>
    <row r="238" spans="3:12" ht="16.5" customHeight="1" x14ac:dyDescent="0.6">
      <c r="C238" s="20"/>
      <c r="D238" s="20"/>
      <c r="K238" s="3"/>
      <c r="L238" s="3"/>
    </row>
    <row r="239" spans="3:12" ht="16.5" customHeight="1" x14ac:dyDescent="0.6">
      <c r="C239" s="20"/>
      <c r="D239" s="20"/>
      <c r="K239" s="3"/>
      <c r="L239" s="3"/>
    </row>
    <row r="240" spans="3:12" ht="16.5" customHeight="1" x14ac:dyDescent="0.6">
      <c r="C240" s="20"/>
      <c r="D240" s="20"/>
      <c r="K240" s="3"/>
      <c r="L240" s="3"/>
    </row>
    <row r="241" spans="3:12" ht="16.5" customHeight="1" x14ac:dyDescent="0.6">
      <c r="C241" s="20"/>
      <c r="D241" s="20"/>
      <c r="K241" s="3"/>
      <c r="L241" s="3"/>
    </row>
    <row r="242" spans="3:12" ht="16.5" customHeight="1" x14ac:dyDescent="0.6">
      <c r="C242" s="20"/>
      <c r="D242" s="20"/>
      <c r="K242" s="3"/>
      <c r="L242" s="3"/>
    </row>
    <row r="243" spans="3:12" ht="16.5" customHeight="1" x14ac:dyDescent="0.6">
      <c r="C243" s="20"/>
      <c r="D243" s="20"/>
      <c r="K243" s="3"/>
      <c r="L243" s="3"/>
    </row>
    <row r="244" spans="3:12" ht="16.5" customHeight="1" x14ac:dyDescent="0.6">
      <c r="C244" s="20"/>
      <c r="D244" s="20"/>
      <c r="K244" s="3"/>
      <c r="L244" s="3"/>
    </row>
    <row r="245" spans="3:12" ht="16.5" customHeight="1" x14ac:dyDescent="0.6">
      <c r="C245" s="20"/>
      <c r="D245" s="20"/>
      <c r="K245" s="3"/>
      <c r="L245" s="3"/>
    </row>
    <row r="246" spans="3:12" ht="16.5" customHeight="1" x14ac:dyDescent="0.6">
      <c r="C246" s="20"/>
      <c r="D246" s="20"/>
      <c r="K246" s="3"/>
      <c r="L246" s="3"/>
    </row>
    <row r="247" spans="3:12" ht="16.5" customHeight="1" x14ac:dyDescent="0.6">
      <c r="C247" s="20"/>
      <c r="D247" s="20"/>
      <c r="K247" s="3"/>
      <c r="L247" s="3"/>
    </row>
    <row r="248" spans="3:12" ht="16.5" customHeight="1" x14ac:dyDescent="0.6">
      <c r="C248" s="20"/>
      <c r="D248" s="20"/>
      <c r="K248" s="3"/>
      <c r="L248" s="3"/>
    </row>
    <row r="249" spans="3:12" ht="16.5" customHeight="1" x14ac:dyDescent="0.6">
      <c r="C249" s="20"/>
      <c r="D249" s="20"/>
      <c r="K249" s="3"/>
      <c r="L249" s="3"/>
    </row>
    <row r="250" spans="3:12" ht="16.5" customHeight="1" x14ac:dyDescent="0.6">
      <c r="C250" s="20"/>
      <c r="D250" s="20"/>
      <c r="K250" s="3"/>
      <c r="L250" s="3"/>
    </row>
    <row r="251" spans="3:12" ht="16.5" customHeight="1" x14ac:dyDescent="0.6">
      <c r="C251" s="20"/>
      <c r="D251" s="20"/>
      <c r="K251" s="3"/>
      <c r="L251" s="3"/>
    </row>
    <row r="252" spans="3:12" ht="16.5" customHeight="1" x14ac:dyDescent="0.6">
      <c r="C252" s="20"/>
      <c r="D252" s="20"/>
      <c r="K252" s="3"/>
      <c r="L252" s="3"/>
    </row>
    <row r="253" spans="3:12" ht="16.5" customHeight="1" x14ac:dyDescent="0.6">
      <c r="C253" s="20"/>
      <c r="D253" s="20"/>
      <c r="K253" s="3"/>
      <c r="L253" s="3"/>
    </row>
    <row r="254" spans="3:12" ht="16.5" customHeight="1" x14ac:dyDescent="0.6">
      <c r="C254" s="20"/>
      <c r="D254" s="20"/>
      <c r="K254" s="3"/>
      <c r="L254" s="3"/>
    </row>
    <row r="255" spans="3:12" ht="16.5" customHeight="1" x14ac:dyDescent="0.6">
      <c r="C255" s="20"/>
      <c r="D255" s="20"/>
      <c r="K255" s="3"/>
      <c r="L255" s="3"/>
    </row>
    <row r="256" spans="3:12" ht="16.5" customHeight="1" x14ac:dyDescent="0.6">
      <c r="C256" s="20"/>
      <c r="D256" s="20"/>
      <c r="K256" s="3"/>
      <c r="L256" s="3"/>
    </row>
    <row r="257" spans="3:12" ht="16.5" customHeight="1" x14ac:dyDescent="0.6">
      <c r="C257" s="20"/>
      <c r="D257" s="20"/>
      <c r="K257" s="3"/>
      <c r="L257" s="3"/>
    </row>
    <row r="258" spans="3:12" ht="16.5" customHeight="1" x14ac:dyDescent="0.6">
      <c r="C258" s="20"/>
      <c r="D258" s="20"/>
      <c r="K258" s="3"/>
      <c r="L258" s="3"/>
    </row>
    <row r="259" spans="3:12" ht="16.5" customHeight="1" x14ac:dyDescent="0.6">
      <c r="C259" s="20"/>
      <c r="D259" s="20"/>
      <c r="K259" s="3"/>
      <c r="L259" s="3"/>
    </row>
    <row r="260" spans="3:12" ht="16.5" customHeight="1" x14ac:dyDescent="0.6">
      <c r="C260" s="20"/>
      <c r="D260" s="20"/>
      <c r="K260" s="3"/>
      <c r="L260" s="3"/>
    </row>
    <row r="261" spans="3:12" ht="16.5" customHeight="1" x14ac:dyDescent="0.6">
      <c r="C261" s="20"/>
      <c r="D261" s="20"/>
      <c r="K261" s="3"/>
      <c r="L261" s="3"/>
    </row>
    <row r="262" spans="3:12" ht="16.5" customHeight="1" x14ac:dyDescent="0.6">
      <c r="C262" s="20"/>
      <c r="D262" s="20"/>
      <c r="K262" s="3"/>
      <c r="L262" s="3"/>
    </row>
    <row r="263" spans="3:12" ht="16.5" customHeight="1" x14ac:dyDescent="0.6">
      <c r="C263" s="20"/>
      <c r="D263" s="20"/>
      <c r="K263" s="3"/>
      <c r="L263" s="3"/>
    </row>
    <row r="264" spans="3:12" ht="16.5" customHeight="1" x14ac:dyDescent="0.6">
      <c r="C264" s="20"/>
      <c r="D264" s="20"/>
      <c r="K264" s="3"/>
      <c r="L264" s="3"/>
    </row>
    <row r="265" spans="3:12" ht="16.5" customHeight="1" x14ac:dyDescent="0.6">
      <c r="C265" s="20"/>
      <c r="D265" s="20"/>
      <c r="K265" s="3"/>
      <c r="L265" s="3"/>
    </row>
    <row r="266" spans="3:12" ht="16.5" customHeight="1" x14ac:dyDescent="0.6">
      <c r="C266" s="20"/>
      <c r="D266" s="20"/>
      <c r="K266" s="3"/>
      <c r="L266" s="3"/>
    </row>
    <row r="267" spans="3:12" ht="16.5" customHeight="1" x14ac:dyDescent="0.6">
      <c r="C267" s="20"/>
      <c r="D267" s="20"/>
      <c r="K267" s="3"/>
      <c r="L267" s="3"/>
    </row>
    <row r="268" spans="3:12" ht="16.5" customHeight="1" x14ac:dyDescent="0.6">
      <c r="C268" s="20"/>
      <c r="D268" s="20"/>
      <c r="K268" s="3"/>
      <c r="L268" s="3"/>
    </row>
    <row r="269" spans="3:12" ht="16.5" customHeight="1" x14ac:dyDescent="0.6">
      <c r="C269" s="20"/>
      <c r="D269" s="20"/>
      <c r="K269" s="3"/>
      <c r="L269" s="3"/>
    </row>
    <row r="270" spans="3:12" ht="16.5" customHeight="1" x14ac:dyDescent="0.6">
      <c r="C270" s="20"/>
      <c r="D270" s="20"/>
      <c r="K270" s="3"/>
      <c r="L270" s="3"/>
    </row>
    <row r="271" spans="3:12" ht="16.5" customHeight="1" x14ac:dyDescent="0.6">
      <c r="C271" s="20"/>
      <c r="D271" s="20"/>
      <c r="K271" s="3"/>
      <c r="L271" s="3"/>
    </row>
    <row r="272" spans="3:12" ht="16.5" customHeight="1" x14ac:dyDescent="0.6">
      <c r="C272" s="20"/>
      <c r="D272" s="20"/>
      <c r="K272" s="3"/>
      <c r="L272" s="3"/>
    </row>
    <row r="273" spans="3:12" ht="16.5" customHeight="1" x14ac:dyDescent="0.6">
      <c r="C273" s="20"/>
      <c r="D273" s="20"/>
      <c r="K273" s="3"/>
      <c r="L273" s="3"/>
    </row>
    <row r="274" spans="3:12" ht="16.5" customHeight="1" x14ac:dyDescent="0.6">
      <c r="C274" s="20"/>
      <c r="D274" s="20"/>
      <c r="K274" s="3"/>
      <c r="L274" s="3"/>
    </row>
    <row r="275" spans="3:12" ht="16.5" customHeight="1" x14ac:dyDescent="0.6">
      <c r="C275" s="20"/>
      <c r="D275" s="20"/>
      <c r="K275" s="3"/>
      <c r="L275" s="3"/>
    </row>
    <row r="276" spans="3:12" ht="16.5" customHeight="1" x14ac:dyDescent="0.6">
      <c r="C276" s="20"/>
      <c r="D276" s="20"/>
      <c r="K276" s="3"/>
      <c r="L276" s="3"/>
    </row>
    <row r="277" spans="3:12" ht="16.5" customHeight="1" x14ac:dyDescent="0.6">
      <c r="C277" s="20"/>
      <c r="D277" s="20"/>
      <c r="K277" s="3"/>
      <c r="L277" s="3"/>
    </row>
    <row r="278" spans="3:12" ht="16.5" customHeight="1" x14ac:dyDescent="0.6">
      <c r="C278" s="20"/>
      <c r="D278" s="20"/>
      <c r="K278" s="3"/>
      <c r="L278" s="3"/>
    </row>
    <row r="279" spans="3:12" ht="16.5" customHeight="1" x14ac:dyDescent="0.6">
      <c r="C279" s="20"/>
      <c r="D279" s="20"/>
      <c r="K279" s="3"/>
      <c r="L279" s="3"/>
    </row>
    <row r="280" spans="3:12" ht="16.5" customHeight="1" x14ac:dyDescent="0.6">
      <c r="C280" s="20"/>
      <c r="D280" s="20"/>
      <c r="K280" s="3"/>
      <c r="L280" s="3"/>
    </row>
    <row r="281" spans="3:12" ht="16.5" customHeight="1" x14ac:dyDescent="0.6">
      <c r="C281" s="20"/>
      <c r="D281" s="20"/>
      <c r="K281" s="3"/>
      <c r="L281" s="3"/>
    </row>
    <row r="282" spans="3:12" ht="16.5" customHeight="1" x14ac:dyDescent="0.6">
      <c r="C282" s="20"/>
      <c r="D282" s="20"/>
      <c r="K282" s="3"/>
      <c r="L282" s="3"/>
    </row>
    <row r="283" spans="3:12" ht="16.5" customHeight="1" x14ac:dyDescent="0.6">
      <c r="C283" s="20"/>
      <c r="D283" s="20"/>
      <c r="K283" s="3"/>
      <c r="L283" s="3"/>
    </row>
    <row r="284" spans="3:12" ht="16.5" customHeight="1" x14ac:dyDescent="0.6">
      <c r="C284" s="20"/>
      <c r="D284" s="20"/>
      <c r="K284" s="3"/>
      <c r="L284" s="3"/>
    </row>
    <row r="285" spans="3:12" ht="16.5" customHeight="1" x14ac:dyDescent="0.6">
      <c r="C285" s="20"/>
      <c r="D285" s="20"/>
      <c r="K285" s="3"/>
      <c r="L285" s="3"/>
    </row>
    <row r="286" spans="3:12" ht="16.5" customHeight="1" x14ac:dyDescent="0.6">
      <c r="C286" s="20"/>
      <c r="D286" s="20"/>
      <c r="K286" s="3"/>
      <c r="L286" s="3"/>
    </row>
    <row r="287" spans="3:12" ht="16.5" customHeight="1" x14ac:dyDescent="0.6">
      <c r="C287" s="20"/>
      <c r="D287" s="20"/>
      <c r="K287" s="3"/>
      <c r="L287" s="3"/>
    </row>
    <row r="288" spans="3:12" ht="16.5" customHeight="1" x14ac:dyDescent="0.6">
      <c r="C288" s="20"/>
      <c r="D288" s="20"/>
      <c r="K288" s="3"/>
      <c r="L288" s="3"/>
    </row>
    <row r="289" spans="3:12" ht="16.5" customHeight="1" x14ac:dyDescent="0.6">
      <c r="C289" s="20"/>
      <c r="D289" s="20"/>
      <c r="K289" s="3"/>
      <c r="L289" s="3"/>
    </row>
    <row r="290" spans="3:12" ht="16.5" customHeight="1" x14ac:dyDescent="0.6">
      <c r="C290" s="20"/>
      <c r="D290" s="20"/>
      <c r="K290" s="3"/>
      <c r="L290" s="3"/>
    </row>
    <row r="291" spans="3:12" ht="16.5" customHeight="1" x14ac:dyDescent="0.6">
      <c r="C291" s="20"/>
      <c r="D291" s="20"/>
      <c r="K291" s="3"/>
      <c r="L291" s="3"/>
    </row>
    <row r="292" spans="3:12" ht="16.5" customHeight="1" x14ac:dyDescent="0.6">
      <c r="C292" s="20"/>
      <c r="D292" s="20"/>
      <c r="K292" s="3"/>
      <c r="L292" s="3"/>
    </row>
    <row r="293" spans="3:12" ht="16.5" customHeight="1" x14ac:dyDescent="0.6">
      <c r="C293" s="20"/>
      <c r="D293" s="20"/>
      <c r="K293" s="3"/>
      <c r="L293" s="3"/>
    </row>
    <row r="294" spans="3:12" ht="16.5" customHeight="1" x14ac:dyDescent="0.6">
      <c r="C294" s="20"/>
      <c r="D294" s="20"/>
      <c r="K294" s="3"/>
      <c r="L294" s="3"/>
    </row>
    <row r="295" spans="3:12" ht="16.5" customHeight="1" x14ac:dyDescent="0.6">
      <c r="C295" s="20"/>
      <c r="D295" s="20"/>
      <c r="K295" s="3"/>
      <c r="L295" s="3"/>
    </row>
    <row r="296" spans="3:12" ht="16.5" customHeight="1" x14ac:dyDescent="0.6">
      <c r="C296" s="20"/>
      <c r="D296" s="20"/>
      <c r="K296" s="3"/>
      <c r="L296" s="3"/>
    </row>
    <row r="297" spans="3:12" ht="16.5" customHeight="1" x14ac:dyDescent="0.6">
      <c r="C297" s="20"/>
      <c r="D297" s="20"/>
      <c r="K297" s="3"/>
      <c r="L297" s="3"/>
    </row>
    <row r="298" spans="3:12" ht="16.5" customHeight="1" x14ac:dyDescent="0.6">
      <c r="C298" s="20"/>
      <c r="D298" s="20"/>
      <c r="K298" s="3"/>
      <c r="L298" s="3"/>
    </row>
    <row r="299" spans="3:12" ht="16.5" customHeight="1" x14ac:dyDescent="0.6">
      <c r="C299" s="20"/>
      <c r="D299" s="20"/>
      <c r="K299" s="3"/>
      <c r="L299" s="3"/>
    </row>
    <row r="300" spans="3:12" ht="16.5" customHeight="1" x14ac:dyDescent="0.6">
      <c r="C300" s="20"/>
      <c r="D300" s="20"/>
      <c r="K300" s="3"/>
      <c r="L300" s="3"/>
    </row>
    <row r="301" spans="3:12" ht="16.5" customHeight="1" x14ac:dyDescent="0.6">
      <c r="C301" s="20"/>
      <c r="D301" s="20"/>
      <c r="K301" s="3"/>
      <c r="L301" s="3"/>
    </row>
    <row r="302" spans="3:12" ht="16.5" customHeight="1" x14ac:dyDescent="0.6">
      <c r="C302" s="20"/>
      <c r="D302" s="20"/>
      <c r="K302" s="3"/>
      <c r="L302" s="3"/>
    </row>
    <row r="303" spans="3:12" ht="16.5" customHeight="1" x14ac:dyDescent="0.6">
      <c r="C303" s="20"/>
      <c r="D303" s="20"/>
      <c r="K303" s="3"/>
      <c r="L303" s="3"/>
    </row>
    <row r="304" spans="3:12" ht="16.5" customHeight="1" x14ac:dyDescent="0.6">
      <c r="C304" s="20"/>
      <c r="D304" s="20"/>
      <c r="K304" s="3"/>
      <c r="L304" s="3"/>
    </row>
    <row r="305" spans="3:12" ht="16.5" customHeight="1" x14ac:dyDescent="0.6">
      <c r="C305" s="20"/>
      <c r="D305" s="20"/>
      <c r="K305" s="3"/>
      <c r="L305" s="3"/>
    </row>
    <row r="306" spans="3:12" ht="16.5" customHeight="1" x14ac:dyDescent="0.6">
      <c r="C306" s="20"/>
      <c r="D306" s="20"/>
      <c r="K306" s="3"/>
      <c r="L306" s="3"/>
    </row>
    <row r="307" spans="3:12" ht="16.5" customHeight="1" x14ac:dyDescent="0.6">
      <c r="C307" s="20"/>
      <c r="D307" s="20"/>
      <c r="K307" s="3"/>
      <c r="L307" s="3"/>
    </row>
    <row r="308" spans="3:12" ht="16.5" customHeight="1" x14ac:dyDescent="0.6">
      <c r="C308" s="20"/>
      <c r="D308" s="20"/>
      <c r="K308" s="3"/>
      <c r="L308" s="3"/>
    </row>
    <row r="309" spans="3:12" ht="16.5" customHeight="1" x14ac:dyDescent="0.6">
      <c r="C309" s="20"/>
      <c r="D309" s="20"/>
      <c r="K309" s="3"/>
      <c r="L309" s="3"/>
    </row>
    <row r="310" spans="3:12" ht="16.5" customHeight="1" x14ac:dyDescent="0.6">
      <c r="C310" s="20"/>
      <c r="D310" s="20"/>
      <c r="K310" s="3"/>
      <c r="L310" s="3"/>
    </row>
    <row r="311" spans="3:12" ht="16.5" customHeight="1" x14ac:dyDescent="0.6">
      <c r="C311" s="20"/>
      <c r="D311" s="20"/>
      <c r="K311" s="3"/>
      <c r="L311" s="3"/>
    </row>
    <row r="312" spans="3:12" ht="16.5" customHeight="1" x14ac:dyDescent="0.6">
      <c r="C312" s="20"/>
      <c r="D312" s="20"/>
      <c r="K312" s="3"/>
      <c r="L312" s="3"/>
    </row>
    <row r="313" spans="3:12" ht="16.5" customHeight="1" x14ac:dyDescent="0.6">
      <c r="C313" s="20"/>
      <c r="D313" s="20"/>
      <c r="K313" s="3"/>
      <c r="L313" s="3"/>
    </row>
    <row r="314" spans="3:12" ht="16.5" customHeight="1" x14ac:dyDescent="0.6">
      <c r="C314" s="20"/>
      <c r="D314" s="20"/>
      <c r="K314" s="3"/>
      <c r="L314" s="3"/>
    </row>
    <row r="315" spans="3:12" ht="16.5" customHeight="1" x14ac:dyDescent="0.6">
      <c r="C315" s="20"/>
      <c r="D315" s="20"/>
      <c r="K315" s="3"/>
      <c r="L315" s="3"/>
    </row>
    <row r="316" spans="3:12" ht="16.5" customHeight="1" x14ac:dyDescent="0.6">
      <c r="C316" s="20"/>
      <c r="D316" s="20"/>
      <c r="K316" s="3"/>
      <c r="L316" s="3"/>
    </row>
    <row r="317" spans="3:12" ht="16.5" customHeight="1" x14ac:dyDescent="0.6">
      <c r="C317" s="20"/>
      <c r="D317" s="20"/>
      <c r="K317" s="3"/>
      <c r="L317" s="3"/>
    </row>
    <row r="318" spans="3:12" ht="16.5" customHeight="1" x14ac:dyDescent="0.6">
      <c r="C318" s="20"/>
      <c r="D318" s="20"/>
      <c r="K318" s="3"/>
      <c r="L318" s="3"/>
    </row>
    <row r="319" spans="3:12" ht="16.5" customHeight="1" x14ac:dyDescent="0.6">
      <c r="C319" s="20"/>
      <c r="D319" s="20"/>
      <c r="K319" s="3"/>
      <c r="L319" s="3"/>
    </row>
    <row r="320" spans="3:12" ht="16.5" customHeight="1" x14ac:dyDescent="0.6">
      <c r="C320" s="20"/>
      <c r="D320" s="20"/>
      <c r="K320" s="3"/>
      <c r="L320" s="3"/>
    </row>
    <row r="321" spans="3:12" ht="16.5" customHeight="1" x14ac:dyDescent="0.6">
      <c r="C321" s="20"/>
      <c r="D321" s="20"/>
      <c r="K321" s="3"/>
      <c r="L321" s="3"/>
    </row>
    <row r="322" spans="3:12" ht="16.5" customHeight="1" x14ac:dyDescent="0.6">
      <c r="C322" s="20"/>
      <c r="D322" s="20"/>
      <c r="K322" s="3"/>
      <c r="L322" s="3"/>
    </row>
    <row r="323" spans="3:12" ht="16.5" customHeight="1" x14ac:dyDescent="0.6">
      <c r="C323" s="20"/>
      <c r="D323" s="20"/>
      <c r="K323" s="3"/>
      <c r="L323" s="3"/>
    </row>
    <row r="324" spans="3:12" ht="16.5" customHeight="1" x14ac:dyDescent="0.6">
      <c r="C324" s="20"/>
      <c r="D324" s="20"/>
      <c r="K324" s="3"/>
      <c r="L324" s="3"/>
    </row>
    <row r="325" spans="3:12" ht="16.5" customHeight="1" x14ac:dyDescent="0.6">
      <c r="C325" s="20"/>
      <c r="D325" s="20"/>
      <c r="K325" s="3"/>
      <c r="L325" s="3"/>
    </row>
    <row r="326" spans="3:12" ht="16.5" customHeight="1" x14ac:dyDescent="0.6">
      <c r="C326" s="20"/>
      <c r="D326" s="20"/>
      <c r="K326" s="3"/>
      <c r="L326" s="3"/>
    </row>
    <row r="327" spans="3:12" ht="16.5" customHeight="1" x14ac:dyDescent="0.6">
      <c r="C327" s="20"/>
      <c r="D327" s="20"/>
      <c r="K327" s="3"/>
      <c r="L327" s="3"/>
    </row>
    <row r="328" spans="3:12" ht="16.5" customHeight="1" x14ac:dyDescent="0.6">
      <c r="C328" s="20"/>
      <c r="D328" s="20"/>
      <c r="K328" s="3"/>
      <c r="L328" s="3"/>
    </row>
    <row r="329" spans="3:12" ht="16.5" customHeight="1" x14ac:dyDescent="0.6">
      <c r="C329" s="20"/>
      <c r="D329" s="20"/>
      <c r="K329" s="3"/>
      <c r="L329" s="3"/>
    </row>
    <row r="330" spans="3:12" ht="16.5" customHeight="1" x14ac:dyDescent="0.6">
      <c r="C330" s="20"/>
      <c r="D330" s="20"/>
      <c r="K330" s="3"/>
      <c r="L330" s="3"/>
    </row>
    <row r="331" spans="3:12" ht="16.5" customHeight="1" x14ac:dyDescent="0.6">
      <c r="C331" s="20"/>
      <c r="D331" s="20"/>
      <c r="K331" s="3"/>
      <c r="L331" s="3"/>
    </row>
    <row r="332" spans="3:12" ht="16.5" customHeight="1" x14ac:dyDescent="0.6">
      <c r="C332" s="20"/>
      <c r="D332" s="20"/>
      <c r="K332" s="3"/>
      <c r="L332" s="3"/>
    </row>
    <row r="333" spans="3:12" ht="16.5" customHeight="1" x14ac:dyDescent="0.6">
      <c r="C333" s="20"/>
      <c r="D333" s="20"/>
      <c r="K333" s="3"/>
      <c r="L333" s="3"/>
    </row>
    <row r="334" spans="3:12" ht="16.5" customHeight="1" x14ac:dyDescent="0.6">
      <c r="C334" s="20"/>
      <c r="D334" s="20"/>
      <c r="K334" s="3"/>
      <c r="L334" s="3"/>
    </row>
    <row r="335" spans="3:12" ht="16.5" customHeight="1" x14ac:dyDescent="0.6">
      <c r="C335" s="20"/>
      <c r="D335" s="20"/>
      <c r="K335" s="3"/>
      <c r="L335" s="3"/>
    </row>
    <row r="336" spans="3:12" ht="16.5" customHeight="1" x14ac:dyDescent="0.6">
      <c r="C336" s="20"/>
      <c r="D336" s="20"/>
      <c r="K336" s="3"/>
      <c r="L336" s="3"/>
    </row>
    <row r="337" spans="3:12" ht="16.5" customHeight="1" x14ac:dyDescent="0.6">
      <c r="C337" s="20"/>
      <c r="D337" s="20"/>
      <c r="K337" s="3"/>
      <c r="L337" s="3"/>
    </row>
    <row r="338" spans="3:12" ht="16.5" customHeight="1" x14ac:dyDescent="0.6">
      <c r="C338" s="20"/>
      <c r="D338" s="20"/>
      <c r="K338" s="3"/>
      <c r="L338" s="3"/>
    </row>
    <row r="339" spans="3:12" ht="16.5" customHeight="1" x14ac:dyDescent="0.6">
      <c r="C339" s="20"/>
      <c r="D339" s="20"/>
      <c r="K339" s="3"/>
      <c r="L339" s="3"/>
    </row>
    <row r="340" spans="3:12" ht="16.5" customHeight="1" x14ac:dyDescent="0.6">
      <c r="C340" s="20"/>
      <c r="D340" s="20"/>
      <c r="K340" s="3"/>
      <c r="L340" s="3"/>
    </row>
    <row r="341" spans="3:12" ht="16.5" customHeight="1" x14ac:dyDescent="0.6">
      <c r="C341" s="20"/>
      <c r="D341" s="20"/>
      <c r="K341" s="3"/>
      <c r="L341" s="3"/>
    </row>
    <row r="342" spans="3:12" ht="16.5" customHeight="1" x14ac:dyDescent="0.6">
      <c r="C342" s="20"/>
      <c r="D342" s="20"/>
      <c r="K342" s="3"/>
      <c r="L342" s="3"/>
    </row>
    <row r="343" spans="3:12" ht="16.5" customHeight="1" x14ac:dyDescent="0.6">
      <c r="C343" s="20"/>
      <c r="D343" s="20"/>
      <c r="K343" s="3"/>
      <c r="L343" s="3"/>
    </row>
    <row r="344" spans="3:12" ht="16.5" customHeight="1" x14ac:dyDescent="0.6">
      <c r="C344" s="20"/>
      <c r="D344" s="20"/>
      <c r="K344" s="3"/>
      <c r="L344" s="3"/>
    </row>
    <row r="345" spans="3:12" ht="16.5" customHeight="1" x14ac:dyDescent="0.6">
      <c r="C345" s="20"/>
      <c r="D345" s="20"/>
      <c r="K345" s="3"/>
      <c r="L345" s="3"/>
    </row>
    <row r="346" spans="3:12" ht="16.5" customHeight="1" x14ac:dyDescent="0.6">
      <c r="C346" s="20"/>
      <c r="D346" s="20"/>
      <c r="K346" s="3"/>
      <c r="L346" s="3"/>
    </row>
    <row r="347" spans="3:12" ht="16.5" customHeight="1" x14ac:dyDescent="0.6">
      <c r="C347" s="20"/>
      <c r="D347" s="20"/>
      <c r="K347" s="3"/>
      <c r="L347" s="3"/>
    </row>
    <row r="348" spans="3:12" ht="16.5" customHeight="1" x14ac:dyDescent="0.6">
      <c r="C348" s="20"/>
      <c r="D348" s="20"/>
      <c r="K348" s="3"/>
      <c r="L348" s="3"/>
    </row>
    <row r="349" spans="3:12" ht="16.5" customHeight="1" x14ac:dyDescent="0.6">
      <c r="C349" s="20"/>
      <c r="D349" s="20"/>
      <c r="K349" s="3"/>
      <c r="L349" s="3"/>
    </row>
    <row r="350" spans="3:12" ht="16.5" customHeight="1" x14ac:dyDescent="0.6">
      <c r="C350" s="20"/>
      <c r="D350" s="20"/>
      <c r="K350" s="3"/>
      <c r="L350" s="3"/>
    </row>
    <row r="351" spans="3:12" ht="16.5" customHeight="1" x14ac:dyDescent="0.6">
      <c r="C351" s="20"/>
      <c r="D351" s="20"/>
      <c r="K351" s="3"/>
      <c r="L351" s="3"/>
    </row>
    <row r="352" spans="3:12" ht="16.5" customHeight="1" x14ac:dyDescent="0.6">
      <c r="C352" s="20"/>
      <c r="D352" s="20"/>
      <c r="K352" s="3"/>
      <c r="L352" s="3"/>
    </row>
    <row r="353" spans="3:12" ht="16.5" customHeight="1" x14ac:dyDescent="0.6">
      <c r="C353" s="20"/>
      <c r="D353" s="20"/>
      <c r="K353" s="3"/>
      <c r="L353" s="3"/>
    </row>
    <row r="354" spans="3:12" ht="16.5" customHeight="1" x14ac:dyDescent="0.6">
      <c r="C354" s="20"/>
      <c r="D354" s="20"/>
      <c r="K354" s="3"/>
      <c r="L354" s="3"/>
    </row>
    <row r="355" spans="3:12" ht="16.5" customHeight="1" x14ac:dyDescent="0.6">
      <c r="C355" s="20"/>
      <c r="D355" s="20"/>
      <c r="K355" s="3"/>
      <c r="L355" s="3"/>
    </row>
    <row r="356" spans="3:12" ht="16.5" customHeight="1" x14ac:dyDescent="0.6">
      <c r="C356" s="20"/>
      <c r="D356" s="20"/>
      <c r="K356" s="3"/>
      <c r="L356" s="3"/>
    </row>
    <row r="357" spans="3:12" ht="16.5" customHeight="1" x14ac:dyDescent="0.6">
      <c r="C357" s="20"/>
      <c r="D357" s="20"/>
      <c r="K357" s="3"/>
      <c r="L357" s="3"/>
    </row>
    <row r="358" spans="3:12" ht="16.5" customHeight="1" x14ac:dyDescent="0.6">
      <c r="C358" s="20"/>
      <c r="D358" s="20"/>
      <c r="K358" s="3"/>
      <c r="L358" s="3"/>
    </row>
    <row r="359" spans="3:12" ht="16.5" customHeight="1" x14ac:dyDescent="0.6">
      <c r="C359" s="20"/>
      <c r="D359" s="20"/>
      <c r="K359" s="3"/>
      <c r="L359" s="3"/>
    </row>
    <row r="360" spans="3:12" ht="16.5" customHeight="1" x14ac:dyDescent="0.6">
      <c r="C360" s="20"/>
      <c r="D360" s="20"/>
      <c r="K360" s="3"/>
      <c r="L360" s="3"/>
    </row>
    <row r="361" spans="3:12" ht="16.5" customHeight="1" x14ac:dyDescent="0.6">
      <c r="C361" s="20"/>
      <c r="D361" s="20"/>
      <c r="K361" s="3"/>
      <c r="L361" s="3"/>
    </row>
    <row r="362" spans="3:12" ht="16.5" customHeight="1" x14ac:dyDescent="0.6">
      <c r="C362" s="20"/>
      <c r="D362" s="20"/>
      <c r="K362" s="3"/>
      <c r="L362" s="3"/>
    </row>
    <row r="363" spans="3:12" ht="16.5" customHeight="1" x14ac:dyDescent="0.6">
      <c r="C363" s="20"/>
      <c r="D363" s="20"/>
      <c r="K363" s="3"/>
      <c r="L363" s="3"/>
    </row>
    <row r="364" spans="3:12" ht="16.5" customHeight="1" x14ac:dyDescent="0.6">
      <c r="C364" s="20"/>
      <c r="D364" s="20"/>
      <c r="K364" s="3"/>
      <c r="L364" s="3"/>
    </row>
    <row r="365" spans="3:12" ht="16.5" customHeight="1" x14ac:dyDescent="0.6">
      <c r="C365" s="20"/>
      <c r="D365" s="20"/>
      <c r="K365" s="3"/>
      <c r="L365" s="3"/>
    </row>
    <row r="366" spans="3:12" ht="16.5" customHeight="1" x14ac:dyDescent="0.6">
      <c r="C366" s="20"/>
      <c r="D366" s="20"/>
      <c r="K366" s="3"/>
      <c r="L366" s="3"/>
    </row>
    <row r="367" spans="3:12" ht="16.5" customHeight="1" x14ac:dyDescent="0.6">
      <c r="C367" s="20"/>
      <c r="D367" s="20"/>
      <c r="K367" s="3"/>
      <c r="L367" s="3"/>
    </row>
    <row r="368" spans="3:12" ht="16.5" customHeight="1" x14ac:dyDescent="0.6">
      <c r="C368" s="20"/>
      <c r="D368" s="20"/>
      <c r="K368" s="3"/>
      <c r="L368" s="3"/>
    </row>
    <row r="369" spans="3:12" ht="16.5" customHeight="1" x14ac:dyDescent="0.6">
      <c r="C369" s="20"/>
      <c r="D369" s="20"/>
      <c r="K369" s="3"/>
      <c r="L369" s="3"/>
    </row>
    <row r="370" spans="3:12" ht="16.5" customHeight="1" x14ac:dyDescent="0.6">
      <c r="C370" s="20"/>
      <c r="D370" s="20"/>
      <c r="K370" s="3"/>
      <c r="L370" s="3"/>
    </row>
    <row r="371" spans="3:12" ht="16.5" customHeight="1" x14ac:dyDescent="0.6">
      <c r="C371" s="20"/>
      <c r="D371" s="20"/>
      <c r="K371" s="3"/>
      <c r="L371" s="3"/>
    </row>
    <row r="372" spans="3:12" ht="16.5" customHeight="1" x14ac:dyDescent="0.6">
      <c r="C372" s="20"/>
      <c r="D372" s="20"/>
      <c r="K372" s="3"/>
      <c r="L372" s="3"/>
    </row>
    <row r="373" spans="3:12" ht="16.5" customHeight="1" x14ac:dyDescent="0.6">
      <c r="C373" s="20"/>
      <c r="D373" s="20"/>
      <c r="K373" s="3"/>
      <c r="L373" s="3"/>
    </row>
    <row r="374" spans="3:12" ht="16.5" customHeight="1" x14ac:dyDescent="0.6">
      <c r="C374" s="20"/>
      <c r="D374" s="20"/>
      <c r="K374" s="3"/>
      <c r="L374" s="3"/>
    </row>
    <row r="375" spans="3:12" ht="16.5" customHeight="1" x14ac:dyDescent="0.6">
      <c r="C375" s="20"/>
      <c r="D375" s="20"/>
      <c r="K375" s="3"/>
      <c r="L375" s="3"/>
    </row>
    <row r="376" spans="3:12" ht="16.5" customHeight="1" x14ac:dyDescent="0.6">
      <c r="C376" s="20"/>
      <c r="D376" s="20"/>
      <c r="K376" s="3"/>
      <c r="L376" s="3"/>
    </row>
    <row r="377" spans="3:12" ht="16.5" customHeight="1" x14ac:dyDescent="0.6">
      <c r="C377" s="20"/>
      <c r="D377" s="20"/>
      <c r="K377" s="3"/>
      <c r="L377" s="3"/>
    </row>
    <row r="378" spans="3:12" ht="16.5" customHeight="1" x14ac:dyDescent="0.6">
      <c r="C378" s="20"/>
      <c r="D378" s="20"/>
      <c r="K378" s="3"/>
      <c r="L378" s="3"/>
    </row>
    <row r="379" spans="3:12" ht="16.5" customHeight="1" x14ac:dyDescent="0.6">
      <c r="C379" s="20"/>
      <c r="D379" s="20"/>
      <c r="K379" s="3"/>
      <c r="L379" s="3"/>
    </row>
    <row r="380" spans="3:12" ht="16.5" customHeight="1" x14ac:dyDescent="0.6">
      <c r="C380" s="20"/>
      <c r="D380" s="20"/>
      <c r="K380" s="3"/>
      <c r="L380" s="3"/>
    </row>
    <row r="381" spans="3:12" ht="16.5" customHeight="1" x14ac:dyDescent="0.6">
      <c r="C381" s="20"/>
      <c r="D381" s="20"/>
      <c r="K381" s="3"/>
      <c r="L381" s="3"/>
    </row>
    <row r="382" spans="3:12" ht="16.5" customHeight="1" x14ac:dyDescent="0.6">
      <c r="C382" s="20"/>
      <c r="D382" s="20"/>
      <c r="K382" s="3"/>
      <c r="L382" s="3"/>
    </row>
    <row r="383" spans="3:12" ht="16.5" customHeight="1" x14ac:dyDescent="0.6">
      <c r="C383" s="20"/>
      <c r="D383" s="20"/>
      <c r="K383" s="3"/>
      <c r="L383" s="3"/>
    </row>
    <row r="384" spans="3:12" ht="16.5" customHeight="1" x14ac:dyDescent="0.6">
      <c r="C384" s="20"/>
      <c r="D384" s="20"/>
      <c r="K384" s="3"/>
      <c r="L384" s="3"/>
    </row>
    <row r="385" spans="3:12" ht="16.5" customHeight="1" x14ac:dyDescent="0.6">
      <c r="C385" s="20"/>
      <c r="D385" s="20"/>
      <c r="K385" s="3"/>
      <c r="L385" s="3"/>
    </row>
    <row r="386" spans="3:12" ht="16.5" customHeight="1" x14ac:dyDescent="0.6">
      <c r="C386" s="20"/>
      <c r="D386" s="20"/>
      <c r="K386" s="3"/>
      <c r="L386" s="3"/>
    </row>
    <row r="387" spans="3:12" ht="16.5" customHeight="1" x14ac:dyDescent="0.6">
      <c r="C387" s="20"/>
      <c r="D387" s="20"/>
      <c r="K387" s="3"/>
      <c r="L387" s="3"/>
    </row>
    <row r="388" spans="3:12" ht="16.5" customHeight="1" x14ac:dyDescent="0.6">
      <c r="C388" s="20"/>
      <c r="D388" s="20"/>
      <c r="K388" s="3"/>
      <c r="L388" s="3"/>
    </row>
    <row r="389" spans="3:12" ht="16.5" customHeight="1" x14ac:dyDescent="0.6">
      <c r="C389" s="20"/>
      <c r="D389" s="20"/>
      <c r="K389" s="3"/>
      <c r="L389" s="3"/>
    </row>
    <row r="390" spans="3:12" ht="16.5" customHeight="1" x14ac:dyDescent="0.6">
      <c r="C390" s="20"/>
      <c r="D390" s="20"/>
      <c r="K390" s="3"/>
      <c r="L390" s="3"/>
    </row>
    <row r="391" spans="3:12" ht="16.5" customHeight="1" x14ac:dyDescent="0.6">
      <c r="C391" s="20"/>
      <c r="D391" s="20"/>
      <c r="K391" s="3"/>
      <c r="L391" s="3"/>
    </row>
    <row r="392" spans="3:12" ht="16.5" customHeight="1" x14ac:dyDescent="0.6">
      <c r="C392" s="20"/>
      <c r="D392" s="20"/>
      <c r="K392" s="3"/>
      <c r="L392" s="3"/>
    </row>
    <row r="393" spans="3:12" ht="16.5" customHeight="1" x14ac:dyDescent="0.6">
      <c r="C393" s="20"/>
      <c r="D393" s="20"/>
      <c r="K393" s="3"/>
      <c r="L393" s="3"/>
    </row>
    <row r="394" spans="3:12" ht="16.5" customHeight="1" x14ac:dyDescent="0.6">
      <c r="C394" s="20"/>
      <c r="D394" s="20"/>
      <c r="K394" s="3"/>
      <c r="L394" s="3"/>
    </row>
    <row r="395" spans="3:12" ht="16.5" customHeight="1" x14ac:dyDescent="0.6">
      <c r="C395" s="20"/>
      <c r="D395" s="20"/>
      <c r="K395" s="3"/>
      <c r="L395" s="3"/>
    </row>
    <row r="396" spans="3:12" ht="16.5" customHeight="1" x14ac:dyDescent="0.6">
      <c r="C396" s="20"/>
      <c r="D396" s="20"/>
      <c r="K396" s="3"/>
      <c r="L396" s="3"/>
    </row>
    <row r="397" spans="3:12" ht="16.5" customHeight="1" x14ac:dyDescent="0.6">
      <c r="C397" s="20"/>
      <c r="D397" s="20"/>
      <c r="K397" s="3"/>
      <c r="L397" s="3"/>
    </row>
    <row r="398" spans="3:12" ht="16.5" customHeight="1" x14ac:dyDescent="0.6">
      <c r="C398" s="20"/>
      <c r="D398" s="20"/>
      <c r="K398" s="3"/>
      <c r="L398" s="3"/>
    </row>
    <row r="399" spans="3:12" ht="16.5" customHeight="1" x14ac:dyDescent="0.6">
      <c r="C399" s="20"/>
      <c r="D399" s="20"/>
      <c r="K399" s="3"/>
      <c r="L399" s="3"/>
    </row>
    <row r="400" spans="3:12" ht="16.5" customHeight="1" x14ac:dyDescent="0.6">
      <c r="C400" s="20"/>
      <c r="D400" s="20"/>
      <c r="K400" s="3"/>
      <c r="L400" s="3"/>
    </row>
    <row r="401" spans="3:12" ht="16.5" customHeight="1" x14ac:dyDescent="0.6">
      <c r="C401" s="20"/>
      <c r="D401" s="20"/>
      <c r="K401" s="3"/>
      <c r="L401" s="3"/>
    </row>
    <row r="402" spans="3:12" ht="16.5" customHeight="1" x14ac:dyDescent="0.6">
      <c r="C402" s="20"/>
      <c r="D402" s="20"/>
      <c r="K402" s="3"/>
      <c r="L402" s="3"/>
    </row>
    <row r="403" spans="3:12" ht="16.5" customHeight="1" x14ac:dyDescent="0.6">
      <c r="C403" s="20"/>
      <c r="D403" s="20"/>
      <c r="K403" s="3"/>
      <c r="L403" s="3"/>
    </row>
    <row r="404" spans="3:12" ht="16.5" customHeight="1" x14ac:dyDescent="0.6">
      <c r="C404" s="20"/>
      <c r="D404" s="20"/>
      <c r="K404" s="3"/>
      <c r="L404" s="3"/>
    </row>
    <row r="405" spans="3:12" ht="16.5" customHeight="1" x14ac:dyDescent="0.6">
      <c r="C405" s="20"/>
      <c r="D405" s="20"/>
      <c r="K405" s="3"/>
      <c r="L405" s="3"/>
    </row>
    <row r="406" spans="3:12" ht="16.5" customHeight="1" x14ac:dyDescent="0.6">
      <c r="C406" s="20"/>
      <c r="D406" s="20"/>
      <c r="K406" s="3"/>
      <c r="L406" s="3"/>
    </row>
    <row r="407" spans="3:12" ht="16.5" customHeight="1" x14ac:dyDescent="0.6">
      <c r="C407" s="20"/>
      <c r="D407" s="20"/>
      <c r="K407" s="3"/>
      <c r="L407" s="3"/>
    </row>
    <row r="408" spans="3:12" ht="16.5" customHeight="1" x14ac:dyDescent="0.6">
      <c r="C408" s="20"/>
      <c r="D408" s="20"/>
      <c r="K408" s="3"/>
      <c r="L408" s="3"/>
    </row>
    <row r="409" spans="3:12" ht="16.5" customHeight="1" x14ac:dyDescent="0.6">
      <c r="C409" s="20"/>
      <c r="D409" s="20"/>
      <c r="K409" s="3"/>
      <c r="L409" s="3"/>
    </row>
    <row r="410" spans="3:12" ht="16.5" customHeight="1" x14ac:dyDescent="0.6">
      <c r="C410" s="20"/>
      <c r="D410" s="20"/>
      <c r="K410" s="3"/>
      <c r="L410" s="3"/>
    </row>
    <row r="411" spans="3:12" ht="16.5" customHeight="1" x14ac:dyDescent="0.6">
      <c r="C411" s="20"/>
      <c r="D411" s="20"/>
      <c r="K411" s="3"/>
      <c r="L411" s="3"/>
    </row>
    <row r="412" spans="3:12" ht="16.5" customHeight="1" x14ac:dyDescent="0.6">
      <c r="C412" s="20"/>
      <c r="D412" s="20"/>
      <c r="K412" s="3"/>
      <c r="L412" s="3"/>
    </row>
    <row r="413" spans="3:12" ht="16.5" customHeight="1" x14ac:dyDescent="0.6">
      <c r="C413" s="20"/>
      <c r="D413" s="20"/>
      <c r="K413" s="3"/>
      <c r="L413" s="3"/>
    </row>
    <row r="414" spans="3:12" ht="16.5" customHeight="1" x14ac:dyDescent="0.6">
      <c r="C414" s="20"/>
      <c r="D414" s="20"/>
      <c r="K414" s="3"/>
      <c r="L414" s="3"/>
    </row>
    <row r="415" spans="3:12" ht="16.5" customHeight="1" x14ac:dyDescent="0.6">
      <c r="C415" s="20"/>
      <c r="D415" s="20"/>
      <c r="K415" s="3"/>
      <c r="L415" s="3"/>
    </row>
    <row r="416" spans="3:12" ht="16.5" customHeight="1" x14ac:dyDescent="0.6">
      <c r="C416" s="20"/>
      <c r="D416" s="20"/>
      <c r="K416" s="3"/>
      <c r="L416" s="3"/>
    </row>
    <row r="417" spans="3:12" ht="16.5" customHeight="1" x14ac:dyDescent="0.6">
      <c r="C417" s="20"/>
      <c r="D417" s="20"/>
      <c r="K417" s="3"/>
      <c r="L417" s="3"/>
    </row>
    <row r="418" spans="3:12" ht="16.5" customHeight="1" x14ac:dyDescent="0.6">
      <c r="C418" s="20"/>
      <c r="D418" s="20"/>
      <c r="K418" s="3"/>
      <c r="L418" s="3"/>
    </row>
    <row r="419" spans="3:12" ht="16.5" customHeight="1" x14ac:dyDescent="0.6">
      <c r="C419" s="20"/>
      <c r="D419" s="20"/>
      <c r="K419" s="3"/>
      <c r="L419" s="3"/>
    </row>
    <row r="420" spans="3:12" ht="16.5" customHeight="1" x14ac:dyDescent="0.6">
      <c r="C420" s="20"/>
      <c r="D420" s="20"/>
      <c r="K420" s="3"/>
      <c r="L420" s="3"/>
    </row>
    <row r="421" spans="3:12" ht="16.5" customHeight="1" x14ac:dyDescent="0.6">
      <c r="C421" s="20"/>
      <c r="D421" s="20"/>
      <c r="K421" s="3"/>
      <c r="L421" s="3"/>
    </row>
    <row r="422" spans="3:12" ht="16.5" customHeight="1" x14ac:dyDescent="0.6">
      <c r="C422" s="20"/>
      <c r="D422" s="20"/>
      <c r="K422" s="3"/>
      <c r="L422" s="3"/>
    </row>
    <row r="423" spans="3:12" ht="16.5" customHeight="1" x14ac:dyDescent="0.6">
      <c r="C423" s="20"/>
      <c r="D423" s="20"/>
      <c r="K423" s="3"/>
      <c r="L423" s="3"/>
    </row>
    <row r="424" spans="3:12" ht="16.5" customHeight="1" x14ac:dyDescent="0.6">
      <c r="C424" s="20"/>
      <c r="D424" s="20"/>
      <c r="K424" s="3"/>
      <c r="L424" s="3"/>
    </row>
    <row r="425" spans="3:12" ht="16.5" customHeight="1" x14ac:dyDescent="0.6">
      <c r="C425" s="20"/>
      <c r="D425" s="20"/>
      <c r="K425" s="3"/>
      <c r="L425" s="3"/>
    </row>
    <row r="426" spans="3:12" ht="16.5" customHeight="1" x14ac:dyDescent="0.6">
      <c r="C426" s="20"/>
      <c r="D426" s="20"/>
      <c r="K426" s="3"/>
      <c r="L426" s="3"/>
    </row>
    <row r="427" spans="3:12" ht="16.5" customHeight="1" x14ac:dyDescent="0.6">
      <c r="C427" s="20"/>
      <c r="D427" s="20"/>
      <c r="K427" s="3"/>
      <c r="L427" s="3"/>
    </row>
    <row r="428" spans="3:12" ht="16.5" customHeight="1" x14ac:dyDescent="0.6">
      <c r="C428" s="20"/>
      <c r="D428" s="20"/>
      <c r="K428" s="3"/>
      <c r="L428" s="3"/>
    </row>
    <row r="429" spans="3:12" ht="16.5" customHeight="1" x14ac:dyDescent="0.6">
      <c r="C429" s="20"/>
      <c r="D429" s="20"/>
      <c r="K429" s="3"/>
      <c r="L429" s="3"/>
    </row>
    <row r="430" spans="3:12" ht="16.5" customHeight="1" x14ac:dyDescent="0.6">
      <c r="C430" s="20"/>
      <c r="D430" s="20"/>
      <c r="K430" s="3"/>
      <c r="L430" s="3"/>
    </row>
    <row r="431" spans="3:12" ht="16.5" customHeight="1" x14ac:dyDescent="0.6">
      <c r="C431" s="20"/>
      <c r="D431" s="20"/>
      <c r="K431" s="3"/>
      <c r="L431" s="3"/>
    </row>
    <row r="432" spans="3:12" ht="16.5" customHeight="1" x14ac:dyDescent="0.6">
      <c r="C432" s="20"/>
      <c r="D432" s="20"/>
      <c r="K432" s="3"/>
      <c r="L432" s="3"/>
    </row>
    <row r="433" spans="3:12" ht="16.5" customHeight="1" x14ac:dyDescent="0.6">
      <c r="C433" s="20"/>
      <c r="D433" s="20"/>
      <c r="K433" s="3"/>
      <c r="L433" s="3"/>
    </row>
    <row r="434" spans="3:12" ht="16.5" customHeight="1" x14ac:dyDescent="0.6">
      <c r="C434" s="20"/>
      <c r="D434" s="20"/>
      <c r="K434" s="3"/>
      <c r="L434" s="3"/>
    </row>
    <row r="435" spans="3:12" ht="16.5" customHeight="1" x14ac:dyDescent="0.6">
      <c r="C435" s="20"/>
      <c r="D435" s="20"/>
      <c r="K435" s="3"/>
      <c r="L435" s="3"/>
    </row>
    <row r="436" spans="3:12" ht="16.5" customHeight="1" x14ac:dyDescent="0.6">
      <c r="C436" s="20"/>
      <c r="D436" s="20"/>
      <c r="K436" s="3"/>
      <c r="L436" s="3"/>
    </row>
    <row r="437" spans="3:12" ht="16.5" customHeight="1" x14ac:dyDescent="0.6">
      <c r="C437" s="20"/>
      <c r="D437" s="20"/>
      <c r="K437" s="3"/>
      <c r="L437" s="3"/>
    </row>
    <row r="438" spans="3:12" ht="16.5" customHeight="1" x14ac:dyDescent="0.6">
      <c r="C438" s="20"/>
      <c r="D438" s="20"/>
      <c r="K438" s="3"/>
      <c r="L438" s="3"/>
    </row>
    <row r="439" spans="3:12" ht="16.5" customHeight="1" x14ac:dyDescent="0.6">
      <c r="C439" s="20"/>
      <c r="D439" s="20"/>
      <c r="K439" s="3"/>
      <c r="L439" s="3"/>
    </row>
    <row r="440" spans="3:12" ht="16.5" customHeight="1" x14ac:dyDescent="0.6">
      <c r="C440" s="20"/>
      <c r="D440" s="20"/>
      <c r="K440" s="3"/>
      <c r="L440" s="3"/>
    </row>
    <row r="441" spans="3:12" ht="16.5" customHeight="1" x14ac:dyDescent="0.6">
      <c r="C441" s="20"/>
      <c r="D441" s="20"/>
      <c r="K441" s="3"/>
      <c r="L441" s="3"/>
    </row>
    <row r="442" spans="3:12" ht="16.5" customHeight="1" x14ac:dyDescent="0.6">
      <c r="C442" s="20"/>
      <c r="D442" s="20"/>
      <c r="K442" s="3"/>
      <c r="L442" s="3"/>
    </row>
    <row r="443" spans="3:12" ht="16.5" customHeight="1" x14ac:dyDescent="0.6">
      <c r="C443" s="20"/>
      <c r="D443" s="20"/>
      <c r="K443" s="3"/>
      <c r="L443" s="3"/>
    </row>
    <row r="444" spans="3:12" ht="16.5" customHeight="1" x14ac:dyDescent="0.6">
      <c r="C444" s="20"/>
      <c r="D444" s="20"/>
      <c r="K444" s="3"/>
      <c r="L444" s="3"/>
    </row>
    <row r="445" spans="3:12" ht="16.5" customHeight="1" x14ac:dyDescent="0.6">
      <c r="C445" s="20"/>
      <c r="D445" s="20"/>
      <c r="K445" s="3"/>
      <c r="L445" s="3"/>
    </row>
    <row r="446" spans="3:12" ht="16.5" customHeight="1" x14ac:dyDescent="0.6">
      <c r="C446" s="20"/>
      <c r="D446" s="20"/>
      <c r="K446" s="3"/>
      <c r="L446" s="3"/>
    </row>
    <row r="447" spans="3:12" ht="16.5" customHeight="1" x14ac:dyDescent="0.6">
      <c r="C447" s="20"/>
      <c r="D447" s="20"/>
      <c r="K447" s="3"/>
      <c r="L447" s="3"/>
    </row>
    <row r="448" spans="3:12" ht="16.5" customHeight="1" x14ac:dyDescent="0.6">
      <c r="C448" s="20"/>
      <c r="D448" s="20"/>
      <c r="K448" s="3"/>
      <c r="L448" s="3"/>
    </row>
    <row r="449" spans="3:12" ht="16.5" customHeight="1" x14ac:dyDescent="0.6">
      <c r="C449" s="20"/>
      <c r="D449" s="20"/>
      <c r="K449" s="3"/>
      <c r="L449" s="3"/>
    </row>
    <row r="450" spans="3:12" ht="16.5" customHeight="1" x14ac:dyDescent="0.6">
      <c r="C450" s="20"/>
      <c r="D450" s="20"/>
      <c r="K450" s="3"/>
      <c r="L450" s="3"/>
    </row>
    <row r="451" spans="3:12" ht="16.5" customHeight="1" x14ac:dyDescent="0.6">
      <c r="C451" s="20"/>
      <c r="D451" s="20"/>
      <c r="K451" s="3"/>
      <c r="L451" s="3"/>
    </row>
    <row r="452" spans="3:12" ht="16.5" customHeight="1" x14ac:dyDescent="0.6">
      <c r="C452" s="20"/>
      <c r="D452" s="20"/>
      <c r="K452" s="3"/>
      <c r="L452" s="3"/>
    </row>
    <row r="453" spans="3:12" ht="16.5" customHeight="1" x14ac:dyDescent="0.6">
      <c r="C453" s="20"/>
      <c r="D453" s="20"/>
      <c r="K453" s="3"/>
      <c r="L453" s="3"/>
    </row>
    <row r="454" spans="3:12" ht="16.5" customHeight="1" x14ac:dyDescent="0.6">
      <c r="C454" s="20"/>
      <c r="D454" s="20"/>
      <c r="K454" s="3"/>
      <c r="L454" s="3"/>
    </row>
    <row r="455" spans="3:12" ht="16.5" customHeight="1" x14ac:dyDescent="0.6">
      <c r="C455" s="20"/>
      <c r="D455" s="20"/>
      <c r="K455" s="3"/>
      <c r="L455" s="3"/>
    </row>
    <row r="456" spans="3:12" ht="16.5" customHeight="1" x14ac:dyDescent="0.6">
      <c r="C456" s="20"/>
      <c r="D456" s="20"/>
      <c r="K456" s="3"/>
      <c r="L456" s="3"/>
    </row>
    <row r="457" spans="3:12" ht="16.5" customHeight="1" x14ac:dyDescent="0.6">
      <c r="C457" s="20"/>
      <c r="D457" s="20"/>
      <c r="K457" s="3"/>
      <c r="L457" s="3"/>
    </row>
    <row r="458" spans="3:12" ht="16.5" customHeight="1" x14ac:dyDescent="0.6">
      <c r="C458" s="20"/>
      <c r="D458" s="20"/>
      <c r="K458" s="3"/>
      <c r="L458" s="3"/>
    </row>
    <row r="459" spans="3:12" ht="16.5" customHeight="1" x14ac:dyDescent="0.6">
      <c r="C459" s="20"/>
      <c r="D459" s="20"/>
      <c r="K459" s="3"/>
      <c r="L459" s="3"/>
    </row>
    <row r="460" spans="3:12" ht="16.5" customHeight="1" x14ac:dyDescent="0.6">
      <c r="C460" s="20"/>
      <c r="D460" s="20"/>
      <c r="K460" s="3"/>
      <c r="L460" s="3"/>
    </row>
    <row r="461" spans="3:12" ht="16.5" customHeight="1" x14ac:dyDescent="0.6">
      <c r="C461" s="20"/>
      <c r="D461" s="20"/>
      <c r="K461" s="3"/>
      <c r="L461" s="3"/>
    </row>
    <row r="462" spans="3:12" ht="16.5" customHeight="1" x14ac:dyDescent="0.6">
      <c r="C462" s="20"/>
      <c r="D462" s="20"/>
      <c r="K462" s="3"/>
      <c r="L462" s="3"/>
    </row>
    <row r="463" spans="3:12" ht="16.5" customHeight="1" x14ac:dyDescent="0.6">
      <c r="C463" s="20"/>
      <c r="D463" s="20"/>
      <c r="K463" s="3"/>
      <c r="L463" s="3"/>
    </row>
    <row r="464" spans="3:12" ht="16.5" customHeight="1" x14ac:dyDescent="0.6">
      <c r="C464" s="20"/>
      <c r="D464" s="20"/>
      <c r="K464" s="3"/>
      <c r="L464" s="3"/>
    </row>
    <row r="465" spans="3:12" ht="16.5" customHeight="1" x14ac:dyDescent="0.6">
      <c r="C465" s="20"/>
      <c r="D465" s="20"/>
      <c r="K465" s="3"/>
      <c r="L465" s="3"/>
    </row>
    <row r="466" spans="3:12" ht="16.5" customHeight="1" x14ac:dyDescent="0.6">
      <c r="C466" s="20"/>
      <c r="D466" s="20"/>
      <c r="K466" s="3"/>
      <c r="L466" s="3"/>
    </row>
    <row r="467" spans="3:12" ht="16.5" customHeight="1" x14ac:dyDescent="0.6">
      <c r="C467" s="20"/>
      <c r="D467" s="20"/>
      <c r="K467" s="3"/>
      <c r="L467" s="3"/>
    </row>
    <row r="468" spans="3:12" ht="16.5" customHeight="1" x14ac:dyDescent="0.6">
      <c r="C468" s="20"/>
      <c r="D468" s="20"/>
      <c r="K468" s="3"/>
      <c r="L468" s="3"/>
    </row>
    <row r="469" spans="3:12" ht="16.5" customHeight="1" x14ac:dyDescent="0.6">
      <c r="C469" s="20"/>
      <c r="D469" s="20"/>
      <c r="K469" s="3"/>
      <c r="L469" s="3"/>
    </row>
    <row r="470" spans="3:12" ht="16.5" customHeight="1" x14ac:dyDescent="0.6">
      <c r="C470" s="20"/>
      <c r="D470" s="20"/>
      <c r="K470" s="3"/>
      <c r="L470" s="3"/>
    </row>
    <row r="471" spans="3:12" ht="16.5" customHeight="1" x14ac:dyDescent="0.6">
      <c r="C471" s="20"/>
      <c r="D471" s="20"/>
      <c r="K471" s="3"/>
      <c r="L471" s="3"/>
    </row>
    <row r="472" spans="3:12" ht="16.5" customHeight="1" x14ac:dyDescent="0.6">
      <c r="C472" s="20"/>
      <c r="D472" s="20"/>
      <c r="K472" s="3"/>
      <c r="L472" s="3"/>
    </row>
    <row r="473" spans="3:12" ht="16.5" customHeight="1" x14ac:dyDescent="0.6">
      <c r="C473" s="20"/>
      <c r="D473" s="20"/>
      <c r="K473" s="3"/>
      <c r="L473" s="3"/>
    </row>
    <row r="474" spans="3:12" ht="16.5" customHeight="1" x14ac:dyDescent="0.6">
      <c r="C474" s="20"/>
      <c r="D474" s="20"/>
      <c r="K474" s="3"/>
      <c r="L474" s="3"/>
    </row>
    <row r="475" spans="3:12" ht="16.5" customHeight="1" x14ac:dyDescent="0.6">
      <c r="C475" s="20"/>
      <c r="D475" s="20"/>
      <c r="K475" s="3"/>
      <c r="L475" s="3"/>
    </row>
    <row r="476" spans="3:12" ht="16.5" customHeight="1" x14ac:dyDescent="0.6">
      <c r="C476" s="20"/>
      <c r="D476" s="20"/>
      <c r="K476" s="3"/>
      <c r="L476" s="3"/>
    </row>
    <row r="477" spans="3:12" ht="16.5" customHeight="1" x14ac:dyDescent="0.6">
      <c r="C477" s="20"/>
      <c r="D477" s="20"/>
      <c r="K477" s="3"/>
      <c r="L477" s="3"/>
    </row>
    <row r="478" spans="3:12" ht="16.5" customHeight="1" x14ac:dyDescent="0.6">
      <c r="C478" s="20"/>
      <c r="D478" s="20"/>
      <c r="K478" s="3"/>
      <c r="L478" s="3"/>
    </row>
    <row r="479" spans="3:12" ht="16.5" customHeight="1" x14ac:dyDescent="0.6">
      <c r="C479" s="20"/>
      <c r="D479" s="20"/>
      <c r="K479" s="3"/>
      <c r="L479" s="3"/>
    </row>
    <row r="480" spans="3:12" ht="16.5" customHeight="1" x14ac:dyDescent="0.6">
      <c r="C480" s="20"/>
      <c r="D480" s="20"/>
      <c r="K480" s="3"/>
      <c r="L480" s="3"/>
    </row>
    <row r="481" spans="3:12" ht="16.5" customHeight="1" x14ac:dyDescent="0.6">
      <c r="C481" s="20"/>
      <c r="D481" s="20"/>
      <c r="K481" s="3"/>
      <c r="L481" s="3"/>
    </row>
    <row r="482" spans="3:12" ht="16.5" customHeight="1" x14ac:dyDescent="0.6">
      <c r="C482" s="20"/>
      <c r="D482" s="20"/>
      <c r="K482" s="3"/>
      <c r="L482" s="3"/>
    </row>
    <row r="483" spans="3:12" ht="16.5" customHeight="1" x14ac:dyDescent="0.6">
      <c r="C483" s="20"/>
      <c r="D483" s="20"/>
      <c r="K483" s="3"/>
      <c r="L483" s="3"/>
    </row>
    <row r="484" spans="3:12" ht="16.5" customHeight="1" x14ac:dyDescent="0.6">
      <c r="C484" s="20"/>
      <c r="D484" s="20"/>
      <c r="K484" s="3"/>
      <c r="L484" s="3"/>
    </row>
    <row r="485" spans="3:12" ht="16.5" customHeight="1" x14ac:dyDescent="0.6">
      <c r="C485" s="20"/>
      <c r="D485" s="20"/>
      <c r="K485" s="3"/>
      <c r="L485" s="3"/>
    </row>
    <row r="486" spans="3:12" ht="16.5" customHeight="1" x14ac:dyDescent="0.6">
      <c r="C486" s="20"/>
      <c r="D486" s="20"/>
      <c r="K486" s="3"/>
      <c r="L486" s="3"/>
    </row>
    <row r="487" spans="3:12" ht="16.5" customHeight="1" x14ac:dyDescent="0.6">
      <c r="C487" s="20"/>
      <c r="D487" s="20"/>
      <c r="K487" s="3"/>
      <c r="L487" s="3"/>
    </row>
    <row r="488" spans="3:12" ht="16.5" customHeight="1" x14ac:dyDescent="0.6">
      <c r="C488" s="20"/>
      <c r="D488" s="20"/>
      <c r="K488" s="3"/>
      <c r="L488" s="3"/>
    </row>
    <row r="489" spans="3:12" ht="16.5" customHeight="1" x14ac:dyDescent="0.6">
      <c r="C489" s="20"/>
      <c r="D489" s="20"/>
      <c r="K489" s="3"/>
      <c r="L489" s="3"/>
    </row>
    <row r="490" spans="3:12" ht="16.5" customHeight="1" x14ac:dyDescent="0.6">
      <c r="C490" s="20"/>
      <c r="D490" s="20"/>
      <c r="K490" s="3"/>
      <c r="L490" s="3"/>
    </row>
    <row r="491" spans="3:12" ht="16.5" customHeight="1" x14ac:dyDescent="0.6">
      <c r="C491" s="20"/>
      <c r="D491" s="20"/>
      <c r="K491" s="3"/>
      <c r="L491" s="3"/>
    </row>
    <row r="492" spans="3:12" ht="16.5" customHeight="1" x14ac:dyDescent="0.6">
      <c r="C492" s="20"/>
      <c r="D492" s="20"/>
      <c r="K492" s="3"/>
      <c r="L492" s="3"/>
    </row>
    <row r="493" spans="3:12" ht="16.5" customHeight="1" x14ac:dyDescent="0.6">
      <c r="C493" s="20"/>
      <c r="D493" s="20"/>
      <c r="K493" s="3"/>
      <c r="L493" s="3"/>
    </row>
    <row r="494" spans="3:12" ht="16.5" customHeight="1" x14ac:dyDescent="0.6">
      <c r="C494" s="20"/>
      <c r="D494" s="20"/>
      <c r="K494" s="3"/>
      <c r="L494" s="3"/>
    </row>
    <row r="495" spans="3:12" ht="16.5" customHeight="1" x14ac:dyDescent="0.6">
      <c r="C495" s="20"/>
      <c r="D495" s="20"/>
      <c r="K495" s="3"/>
      <c r="L495" s="3"/>
    </row>
    <row r="496" spans="3:12" ht="16.5" customHeight="1" x14ac:dyDescent="0.6">
      <c r="C496" s="20"/>
      <c r="D496" s="20"/>
      <c r="K496" s="3"/>
      <c r="L496" s="3"/>
    </row>
    <row r="497" spans="3:12" ht="16.5" customHeight="1" x14ac:dyDescent="0.6">
      <c r="C497" s="20"/>
      <c r="D497" s="20"/>
      <c r="K497" s="3"/>
      <c r="L497" s="3"/>
    </row>
    <row r="498" spans="3:12" ht="16.5" customHeight="1" x14ac:dyDescent="0.6">
      <c r="C498" s="20"/>
      <c r="D498" s="20"/>
      <c r="K498" s="3"/>
      <c r="L498" s="3"/>
    </row>
    <row r="499" spans="3:12" ht="16.5" customHeight="1" x14ac:dyDescent="0.6">
      <c r="C499" s="20"/>
      <c r="D499" s="20"/>
      <c r="K499" s="3"/>
      <c r="L499" s="3"/>
    </row>
    <row r="500" spans="3:12" ht="16.5" customHeight="1" x14ac:dyDescent="0.6">
      <c r="C500" s="20"/>
      <c r="D500" s="20"/>
      <c r="K500" s="3"/>
      <c r="L500" s="3"/>
    </row>
    <row r="501" spans="3:12" ht="16.5" customHeight="1" x14ac:dyDescent="0.6">
      <c r="C501" s="20"/>
      <c r="D501" s="20"/>
      <c r="K501" s="3"/>
      <c r="L501" s="3"/>
    </row>
    <row r="502" spans="3:12" ht="16.5" customHeight="1" x14ac:dyDescent="0.6">
      <c r="C502" s="20"/>
      <c r="D502" s="20"/>
      <c r="K502" s="3"/>
      <c r="L502" s="3"/>
    </row>
    <row r="503" spans="3:12" ht="16.5" customHeight="1" x14ac:dyDescent="0.6">
      <c r="C503" s="20"/>
      <c r="D503" s="20"/>
      <c r="K503" s="3"/>
      <c r="L503" s="3"/>
    </row>
    <row r="504" spans="3:12" ht="16.5" customHeight="1" x14ac:dyDescent="0.6">
      <c r="C504" s="20"/>
      <c r="D504" s="20"/>
      <c r="K504" s="3"/>
      <c r="L504" s="3"/>
    </row>
    <row r="505" spans="3:12" ht="16.5" customHeight="1" x14ac:dyDescent="0.6">
      <c r="C505" s="20"/>
      <c r="D505" s="20"/>
      <c r="K505" s="3"/>
      <c r="L505" s="3"/>
    </row>
    <row r="506" spans="3:12" ht="16.5" customHeight="1" x14ac:dyDescent="0.6">
      <c r="C506" s="20"/>
      <c r="D506" s="20"/>
      <c r="K506" s="3"/>
      <c r="L506" s="3"/>
    </row>
    <row r="507" spans="3:12" ht="16.5" customHeight="1" x14ac:dyDescent="0.6">
      <c r="C507" s="20"/>
      <c r="D507" s="20"/>
      <c r="K507" s="3"/>
      <c r="L507" s="3"/>
    </row>
    <row r="508" spans="3:12" ht="16.5" customHeight="1" x14ac:dyDescent="0.6">
      <c r="C508" s="20"/>
      <c r="D508" s="20"/>
      <c r="K508" s="3"/>
      <c r="L508" s="3"/>
    </row>
    <row r="509" spans="3:12" ht="16.5" customHeight="1" x14ac:dyDescent="0.6">
      <c r="C509" s="20"/>
      <c r="D509" s="20"/>
      <c r="K509" s="3"/>
      <c r="L509" s="3"/>
    </row>
    <row r="510" spans="3:12" ht="16.5" customHeight="1" x14ac:dyDescent="0.6">
      <c r="C510" s="20"/>
      <c r="D510" s="20"/>
      <c r="K510" s="3"/>
      <c r="L510" s="3"/>
    </row>
    <row r="511" spans="3:12" ht="16.5" customHeight="1" x14ac:dyDescent="0.6">
      <c r="C511" s="20"/>
      <c r="D511" s="20"/>
      <c r="K511" s="3"/>
      <c r="L511" s="3"/>
    </row>
    <row r="512" spans="3:12" ht="16.5" customHeight="1" x14ac:dyDescent="0.6">
      <c r="C512" s="20"/>
      <c r="D512" s="20"/>
      <c r="K512" s="3"/>
      <c r="L512" s="3"/>
    </row>
    <row r="513" spans="3:12" ht="16.5" customHeight="1" x14ac:dyDescent="0.6">
      <c r="C513" s="20"/>
      <c r="D513" s="20"/>
      <c r="K513" s="3"/>
      <c r="L513" s="3"/>
    </row>
    <row r="514" spans="3:12" ht="16.5" customHeight="1" x14ac:dyDescent="0.6">
      <c r="C514" s="20"/>
      <c r="D514" s="20"/>
      <c r="K514" s="3"/>
      <c r="L514" s="3"/>
    </row>
    <row r="515" spans="3:12" ht="16.5" customHeight="1" x14ac:dyDescent="0.6">
      <c r="C515" s="20"/>
      <c r="D515" s="20"/>
      <c r="K515" s="3"/>
      <c r="L515" s="3"/>
    </row>
    <row r="516" spans="3:12" ht="16.5" customHeight="1" x14ac:dyDescent="0.6">
      <c r="C516" s="20"/>
      <c r="D516" s="20"/>
      <c r="K516" s="3"/>
      <c r="L516" s="3"/>
    </row>
    <row r="517" spans="3:12" ht="16.5" customHeight="1" x14ac:dyDescent="0.6">
      <c r="C517" s="20"/>
      <c r="D517" s="20"/>
      <c r="K517" s="3"/>
      <c r="L517" s="3"/>
    </row>
    <row r="518" spans="3:12" ht="16.5" customHeight="1" x14ac:dyDescent="0.6">
      <c r="C518" s="20"/>
      <c r="D518" s="20"/>
      <c r="K518" s="3"/>
      <c r="L518" s="3"/>
    </row>
    <row r="519" spans="3:12" ht="16.5" customHeight="1" x14ac:dyDescent="0.6">
      <c r="C519" s="20"/>
      <c r="D519" s="20"/>
      <c r="K519" s="3"/>
      <c r="L519" s="3"/>
    </row>
    <row r="520" spans="3:12" ht="16.5" customHeight="1" x14ac:dyDescent="0.6">
      <c r="C520" s="20"/>
      <c r="D520" s="20"/>
      <c r="K520" s="3"/>
      <c r="L520" s="3"/>
    </row>
    <row r="521" spans="3:12" ht="16.5" customHeight="1" x14ac:dyDescent="0.6">
      <c r="C521" s="20"/>
      <c r="D521" s="20"/>
      <c r="K521" s="3"/>
      <c r="L521" s="3"/>
    </row>
    <row r="522" spans="3:12" ht="16.5" customHeight="1" x14ac:dyDescent="0.6">
      <c r="C522" s="20"/>
      <c r="D522" s="20"/>
      <c r="K522" s="3"/>
      <c r="L522" s="3"/>
    </row>
    <row r="523" spans="3:12" ht="16.5" customHeight="1" x14ac:dyDescent="0.6">
      <c r="C523" s="20"/>
      <c r="D523" s="20"/>
      <c r="K523" s="3"/>
      <c r="L523" s="3"/>
    </row>
    <row r="524" spans="3:12" ht="16.5" customHeight="1" x14ac:dyDescent="0.6">
      <c r="C524" s="20"/>
      <c r="D524" s="20"/>
      <c r="K524" s="3"/>
      <c r="L524" s="3"/>
    </row>
    <row r="525" spans="3:12" ht="16.5" customHeight="1" x14ac:dyDescent="0.6">
      <c r="C525" s="20"/>
      <c r="D525" s="20"/>
      <c r="K525" s="3"/>
      <c r="L525" s="3"/>
    </row>
    <row r="526" spans="3:12" ht="16.5" customHeight="1" x14ac:dyDescent="0.6">
      <c r="C526" s="20"/>
      <c r="D526" s="20"/>
      <c r="K526" s="3"/>
      <c r="L526" s="3"/>
    </row>
    <row r="527" spans="3:12" ht="16.5" customHeight="1" x14ac:dyDescent="0.6">
      <c r="C527" s="20"/>
      <c r="D527" s="20"/>
      <c r="K527" s="3"/>
      <c r="L527" s="3"/>
    </row>
    <row r="528" spans="3:12" ht="16.5" customHeight="1" x14ac:dyDescent="0.6">
      <c r="C528" s="20"/>
      <c r="D528" s="20"/>
      <c r="K528" s="3"/>
      <c r="L528" s="3"/>
    </row>
    <row r="529" spans="3:12" ht="16.5" customHeight="1" x14ac:dyDescent="0.6">
      <c r="C529" s="20"/>
      <c r="D529" s="20"/>
      <c r="K529" s="3"/>
      <c r="L529" s="3"/>
    </row>
    <row r="530" spans="3:12" ht="16.5" customHeight="1" x14ac:dyDescent="0.6">
      <c r="C530" s="20"/>
      <c r="D530" s="20"/>
      <c r="K530" s="3"/>
      <c r="L530" s="3"/>
    </row>
    <row r="531" spans="3:12" ht="16.5" customHeight="1" x14ac:dyDescent="0.6">
      <c r="C531" s="20"/>
      <c r="D531" s="20"/>
      <c r="K531" s="3"/>
      <c r="L531" s="3"/>
    </row>
    <row r="532" spans="3:12" ht="16.5" customHeight="1" x14ac:dyDescent="0.6">
      <c r="C532" s="20"/>
      <c r="D532" s="20"/>
      <c r="K532" s="3"/>
      <c r="L532" s="3"/>
    </row>
    <row r="533" spans="3:12" ht="16.5" customHeight="1" x14ac:dyDescent="0.6">
      <c r="C533" s="20"/>
      <c r="D533" s="20"/>
      <c r="K533" s="3"/>
      <c r="L533" s="3"/>
    </row>
    <row r="534" spans="3:12" ht="16.5" customHeight="1" x14ac:dyDescent="0.6">
      <c r="C534" s="20"/>
      <c r="D534" s="20"/>
      <c r="K534" s="3"/>
      <c r="L534" s="3"/>
    </row>
    <row r="535" spans="3:12" ht="16.5" customHeight="1" x14ac:dyDescent="0.6">
      <c r="C535" s="20"/>
      <c r="D535" s="20"/>
      <c r="K535" s="3"/>
      <c r="L535" s="3"/>
    </row>
    <row r="536" spans="3:12" ht="16.5" customHeight="1" x14ac:dyDescent="0.6">
      <c r="C536" s="20"/>
      <c r="D536" s="20"/>
      <c r="K536" s="3"/>
      <c r="L536" s="3"/>
    </row>
    <row r="537" spans="3:12" ht="16.5" customHeight="1" x14ac:dyDescent="0.6">
      <c r="C537" s="20"/>
      <c r="D537" s="20"/>
      <c r="K537" s="3"/>
      <c r="L537" s="3"/>
    </row>
    <row r="538" spans="3:12" ht="16.5" customHeight="1" x14ac:dyDescent="0.6">
      <c r="C538" s="20"/>
      <c r="D538" s="20"/>
      <c r="K538" s="3"/>
      <c r="L538" s="3"/>
    </row>
    <row r="539" spans="3:12" ht="16.5" customHeight="1" x14ac:dyDescent="0.6">
      <c r="C539" s="20"/>
      <c r="D539" s="20"/>
      <c r="K539" s="3"/>
      <c r="L539" s="3"/>
    </row>
    <row r="540" spans="3:12" ht="16.5" customHeight="1" x14ac:dyDescent="0.6">
      <c r="C540" s="20"/>
      <c r="D540" s="20"/>
      <c r="K540" s="3"/>
      <c r="L540" s="3"/>
    </row>
    <row r="541" spans="3:12" ht="16.5" customHeight="1" x14ac:dyDescent="0.6">
      <c r="C541" s="20"/>
      <c r="D541" s="20"/>
      <c r="K541" s="3"/>
      <c r="L541" s="3"/>
    </row>
    <row r="542" spans="3:12" ht="16.5" customHeight="1" x14ac:dyDescent="0.6">
      <c r="C542" s="20"/>
      <c r="D542" s="20"/>
      <c r="K542" s="3"/>
      <c r="L542" s="3"/>
    </row>
    <row r="543" spans="3:12" ht="16.5" customHeight="1" x14ac:dyDescent="0.6">
      <c r="C543" s="20"/>
      <c r="D543" s="20"/>
      <c r="K543" s="3"/>
      <c r="L543" s="3"/>
    </row>
    <row r="544" spans="3:12" ht="16.5" customHeight="1" x14ac:dyDescent="0.6">
      <c r="C544" s="20"/>
      <c r="D544" s="20"/>
      <c r="K544" s="3"/>
      <c r="L544" s="3"/>
    </row>
    <row r="545" spans="3:12" ht="16.5" customHeight="1" x14ac:dyDescent="0.6">
      <c r="C545" s="20"/>
      <c r="D545" s="20"/>
      <c r="K545" s="3"/>
      <c r="L545" s="3"/>
    </row>
    <row r="546" spans="3:12" ht="16.5" customHeight="1" x14ac:dyDescent="0.6">
      <c r="C546" s="20"/>
      <c r="D546" s="20"/>
      <c r="K546" s="3"/>
      <c r="L546" s="3"/>
    </row>
    <row r="547" spans="3:12" ht="16.5" customHeight="1" x14ac:dyDescent="0.6">
      <c r="C547" s="20"/>
      <c r="D547" s="20"/>
      <c r="K547" s="3"/>
      <c r="L547" s="3"/>
    </row>
    <row r="548" spans="3:12" ht="16.5" customHeight="1" x14ac:dyDescent="0.6">
      <c r="C548" s="20"/>
      <c r="D548" s="20"/>
      <c r="K548" s="3"/>
      <c r="L548" s="3"/>
    </row>
    <row r="549" spans="3:12" ht="16.5" customHeight="1" x14ac:dyDescent="0.6">
      <c r="C549" s="20"/>
      <c r="D549" s="20"/>
      <c r="K549" s="3"/>
      <c r="L549" s="3"/>
    </row>
    <row r="550" spans="3:12" ht="16.5" customHeight="1" x14ac:dyDescent="0.6">
      <c r="C550" s="20"/>
      <c r="D550" s="20"/>
      <c r="K550" s="3"/>
      <c r="L550" s="3"/>
    </row>
    <row r="551" spans="3:12" ht="16.5" customHeight="1" x14ac:dyDescent="0.6">
      <c r="C551" s="20"/>
      <c r="D551" s="20"/>
      <c r="K551" s="3"/>
      <c r="L551" s="3"/>
    </row>
    <row r="552" spans="3:12" ht="16.5" customHeight="1" x14ac:dyDescent="0.6">
      <c r="C552" s="20"/>
      <c r="D552" s="20"/>
      <c r="K552" s="3"/>
      <c r="L552" s="3"/>
    </row>
    <row r="553" spans="3:12" ht="16.5" customHeight="1" x14ac:dyDescent="0.6">
      <c r="C553" s="20"/>
      <c r="D553" s="20"/>
      <c r="K553" s="3"/>
      <c r="L553" s="3"/>
    </row>
    <row r="554" spans="3:12" ht="16.5" customHeight="1" x14ac:dyDescent="0.6">
      <c r="C554" s="20"/>
      <c r="D554" s="20"/>
      <c r="K554" s="3"/>
      <c r="L554" s="3"/>
    </row>
    <row r="555" spans="3:12" ht="16.5" customHeight="1" x14ac:dyDescent="0.6">
      <c r="C555" s="20"/>
      <c r="D555" s="20"/>
      <c r="K555" s="3"/>
      <c r="L555" s="3"/>
    </row>
    <row r="556" spans="3:12" ht="16.5" customHeight="1" x14ac:dyDescent="0.6">
      <c r="C556" s="20"/>
      <c r="D556" s="20"/>
      <c r="K556" s="3"/>
      <c r="L556" s="3"/>
    </row>
    <row r="557" spans="3:12" ht="16.5" customHeight="1" x14ac:dyDescent="0.6">
      <c r="C557" s="20"/>
      <c r="D557" s="20"/>
      <c r="K557" s="3"/>
      <c r="L557" s="3"/>
    </row>
    <row r="558" spans="3:12" ht="16.5" customHeight="1" x14ac:dyDescent="0.6">
      <c r="C558" s="20"/>
      <c r="D558" s="20"/>
      <c r="K558" s="3"/>
      <c r="L558" s="3"/>
    </row>
    <row r="559" spans="3:12" ht="16.5" customHeight="1" x14ac:dyDescent="0.6">
      <c r="C559" s="20"/>
      <c r="D559" s="20"/>
      <c r="K559" s="3"/>
      <c r="L559" s="3"/>
    </row>
    <row r="560" spans="3:12" ht="16.5" customHeight="1" x14ac:dyDescent="0.6">
      <c r="C560" s="20"/>
      <c r="D560" s="20"/>
      <c r="K560" s="3"/>
      <c r="L560" s="3"/>
    </row>
    <row r="561" spans="3:12" ht="16.5" customHeight="1" x14ac:dyDescent="0.6">
      <c r="C561" s="20"/>
      <c r="D561" s="20"/>
      <c r="K561" s="3"/>
      <c r="L561" s="3"/>
    </row>
    <row r="562" spans="3:12" ht="16.5" customHeight="1" x14ac:dyDescent="0.6">
      <c r="C562" s="20"/>
      <c r="D562" s="20"/>
      <c r="K562" s="3"/>
      <c r="L562" s="3"/>
    </row>
    <row r="563" spans="3:12" ht="16.5" customHeight="1" x14ac:dyDescent="0.6">
      <c r="C563" s="20"/>
      <c r="D563" s="20"/>
      <c r="K563" s="3"/>
      <c r="L563" s="3"/>
    </row>
    <row r="564" spans="3:12" ht="16.5" customHeight="1" x14ac:dyDescent="0.6">
      <c r="C564" s="20"/>
      <c r="D564" s="20"/>
      <c r="K564" s="3"/>
      <c r="L564" s="3"/>
    </row>
    <row r="565" spans="3:12" ht="16.5" customHeight="1" x14ac:dyDescent="0.6">
      <c r="C565" s="20"/>
      <c r="D565" s="20"/>
      <c r="K565" s="3"/>
      <c r="L565" s="3"/>
    </row>
    <row r="566" spans="3:12" ht="16.5" customHeight="1" x14ac:dyDescent="0.6">
      <c r="C566" s="20"/>
      <c r="D566" s="20"/>
      <c r="K566" s="3"/>
      <c r="L566" s="3"/>
    </row>
    <row r="567" spans="3:12" ht="16.5" customHeight="1" x14ac:dyDescent="0.6">
      <c r="C567" s="20"/>
      <c r="D567" s="20"/>
      <c r="K567" s="3"/>
      <c r="L567" s="3"/>
    </row>
    <row r="568" spans="3:12" ht="16.5" customHeight="1" x14ac:dyDescent="0.6">
      <c r="C568" s="20"/>
      <c r="D568" s="20"/>
      <c r="K568" s="3"/>
      <c r="L568" s="3"/>
    </row>
    <row r="569" spans="3:12" ht="16.5" customHeight="1" x14ac:dyDescent="0.6">
      <c r="C569" s="20"/>
      <c r="D569" s="20"/>
      <c r="K569" s="3"/>
      <c r="L569" s="3"/>
    </row>
    <row r="570" spans="3:12" ht="16.5" customHeight="1" x14ac:dyDescent="0.6">
      <c r="C570" s="20"/>
      <c r="D570" s="20"/>
      <c r="K570" s="3"/>
      <c r="L570" s="3"/>
    </row>
    <row r="571" spans="3:12" ht="16.5" customHeight="1" x14ac:dyDescent="0.6">
      <c r="C571" s="20"/>
      <c r="D571" s="20"/>
      <c r="K571" s="3"/>
      <c r="L571" s="3"/>
    </row>
    <row r="572" spans="3:12" ht="16.5" customHeight="1" x14ac:dyDescent="0.6">
      <c r="C572" s="20"/>
      <c r="D572" s="20"/>
      <c r="K572" s="3"/>
      <c r="L572" s="3"/>
    </row>
    <row r="573" spans="3:12" ht="16.5" customHeight="1" x14ac:dyDescent="0.6">
      <c r="C573" s="20"/>
      <c r="D573" s="20"/>
      <c r="K573" s="3"/>
      <c r="L573" s="3"/>
    </row>
    <row r="574" spans="3:12" ht="16.5" customHeight="1" x14ac:dyDescent="0.6">
      <c r="C574" s="20"/>
      <c r="D574" s="20"/>
      <c r="K574" s="3"/>
      <c r="L574" s="3"/>
    </row>
    <row r="575" spans="3:12" ht="16.5" customHeight="1" x14ac:dyDescent="0.6">
      <c r="C575" s="20"/>
      <c r="D575" s="20"/>
      <c r="K575" s="3"/>
      <c r="L575" s="3"/>
    </row>
    <row r="576" spans="3:12" ht="16.5" customHeight="1" x14ac:dyDescent="0.6">
      <c r="C576" s="20"/>
      <c r="D576" s="20"/>
      <c r="K576" s="3"/>
      <c r="L576" s="3"/>
    </row>
    <row r="577" spans="3:12" ht="16.5" customHeight="1" x14ac:dyDescent="0.6">
      <c r="C577" s="20"/>
      <c r="D577" s="20"/>
      <c r="K577" s="3"/>
      <c r="L577" s="3"/>
    </row>
    <row r="578" spans="3:12" ht="16.5" customHeight="1" x14ac:dyDescent="0.6">
      <c r="C578" s="20"/>
      <c r="D578" s="20"/>
      <c r="K578" s="3"/>
      <c r="L578" s="3"/>
    </row>
    <row r="579" spans="3:12" ht="16.5" customHeight="1" x14ac:dyDescent="0.6">
      <c r="C579" s="20"/>
      <c r="D579" s="20"/>
      <c r="K579" s="3"/>
      <c r="L579" s="3"/>
    </row>
    <row r="580" spans="3:12" ht="16.5" customHeight="1" x14ac:dyDescent="0.6">
      <c r="C580" s="20"/>
      <c r="D580" s="20"/>
      <c r="K580" s="3"/>
      <c r="L580" s="3"/>
    </row>
    <row r="581" spans="3:12" ht="16.5" customHeight="1" x14ac:dyDescent="0.6">
      <c r="C581" s="20"/>
      <c r="D581" s="20"/>
      <c r="K581" s="3"/>
      <c r="L581" s="3"/>
    </row>
    <row r="582" spans="3:12" ht="16.5" customHeight="1" x14ac:dyDescent="0.6">
      <c r="C582" s="20"/>
      <c r="D582" s="20"/>
      <c r="K582" s="3"/>
      <c r="L582" s="3"/>
    </row>
    <row r="583" spans="3:12" ht="16.5" customHeight="1" x14ac:dyDescent="0.6">
      <c r="C583" s="20"/>
      <c r="D583" s="20"/>
      <c r="K583" s="3"/>
      <c r="L583" s="3"/>
    </row>
    <row r="584" spans="3:12" ht="16.5" customHeight="1" x14ac:dyDescent="0.6">
      <c r="C584" s="20"/>
      <c r="D584" s="20"/>
      <c r="K584" s="3"/>
      <c r="L584" s="3"/>
    </row>
    <row r="585" spans="3:12" ht="16.5" customHeight="1" x14ac:dyDescent="0.6">
      <c r="C585" s="20"/>
      <c r="D585" s="20"/>
      <c r="K585" s="3"/>
      <c r="L585" s="3"/>
    </row>
    <row r="586" spans="3:12" ht="16.5" customHeight="1" x14ac:dyDescent="0.6">
      <c r="C586" s="20"/>
      <c r="D586" s="20"/>
      <c r="K586" s="3"/>
      <c r="L586" s="3"/>
    </row>
    <row r="587" spans="3:12" ht="16.5" customHeight="1" x14ac:dyDescent="0.6">
      <c r="C587" s="20"/>
      <c r="D587" s="20"/>
      <c r="K587" s="3"/>
      <c r="L587" s="3"/>
    </row>
    <row r="588" spans="3:12" ht="16.5" customHeight="1" x14ac:dyDescent="0.6">
      <c r="C588" s="20"/>
      <c r="D588" s="20"/>
      <c r="K588" s="3"/>
      <c r="L588" s="3"/>
    </row>
    <row r="589" spans="3:12" ht="16.5" customHeight="1" x14ac:dyDescent="0.6">
      <c r="C589" s="20"/>
      <c r="D589" s="20"/>
      <c r="K589" s="3"/>
      <c r="L589" s="3"/>
    </row>
    <row r="590" spans="3:12" ht="16.5" customHeight="1" x14ac:dyDescent="0.6">
      <c r="C590" s="20"/>
      <c r="D590" s="20"/>
      <c r="K590" s="3"/>
      <c r="L590" s="3"/>
    </row>
    <row r="591" spans="3:12" ht="16.5" customHeight="1" x14ac:dyDescent="0.6">
      <c r="C591" s="20"/>
      <c r="D591" s="20"/>
      <c r="K591" s="3"/>
      <c r="L591" s="3"/>
    </row>
    <row r="592" spans="3:12" ht="16.5" customHeight="1" x14ac:dyDescent="0.6">
      <c r="C592" s="20"/>
      <c r="D592" s="20"/>
      <c r="K592" s="3"/>
      <c r="L592" s="3"/>
    </row>
    <row r="593" spans="3:12" ht="16.5" customHeight="1" x14ac:dyDescent="0.6">
      <c r="C593" s="20"/>
      <c r="D593" s="20"/>
      <c r="K593" s="3"/>
      <c r="L593" s="3"/>
    </row>
    <row r="594" spans="3:12" ht="16.5" customHeight="1" x14ac:dyDescent="0.6">
      <c r="C594" s="20"/>
      <c r="D594" s="20"/>
      <c r="K594" s="3"/>
      <c r="L594" s="3"/>
    </row>
    <row r="595" spans="3:12" ht="16.5" customHeight="1" x14ac:dyDescent="0.6">
      <c r="C595" s="20"/>
      <c r="D595" s="20"/>
      <c r="K595" s="3"/>
      <c r="L595" s="3"/>
    </row>
    <row r="596" spans="3:12" ht="16.5" customHeight="1" x14ac:dyDescent="0.6">
      <c r="C596" s="20"/>
      <c r="D596" s="20"/>
      <c r="K596" s="3"/>
      <c r="L596" s="3"/>
    </row>
    <row r="597" spans="3:12" ht="16.5" customHeight="1" x14ac:dyDescent="0.6">
      <c r="C597" s="20"/>
      <c r="D597" s="20"/>
      <c r="K597" s="3"/>
      <c r="L597" s="3"/>
    </row>
    <row r="598" spans="3:12" ht="16.5" customHeight="1" x14ac:dyDescent="0.6">
      <c r="C598" s="20"/>
      <c r="D598" s="20"/>
      <c r="K598" s="3"/>
      <c r="L598" s="3"/>
    </row>
    <row r="599" spans="3:12" ht="16.5" customHeight="1" x14ac:dyDescent="0.6">
      <c r="C599" s="20"/>
      <c r="D599" s="20"/>
      <c r="K599" s="3"/>
      <c r="L599" s="3"/>
    </row>
    <row r="600" spans="3:12" ht="16.5" customHeight="1" x14ac:dyDescent="0.6">
      <c r="C600" s="20"/>
      <c r="D600" s="20"/>
      <c r="K600" s="3"/>
      <c r="L600" s="3"/>
    </row>
    <row r="601" spans="3:12" ht="16.5" customHeight="1" x14ac:dyDescent="0.6">
      <c r="C601" s="20"/>
      <c r="D601" s="20"/>
      <c r="K601" s="3"/>
      <c r="L601" s="3"/>
    </row>
    <row r="602" spans="3:12" ht="16.5" customHeight="1" x14ac:dyDescent="0.6">
      <c r="C602" s="20"/>
      <c r="D602" s="20"/>
      <c r="K602" s="3"/>
      <c r="L602" s="3"/>
    </row>
    <row r="603" spans="3:12" ht="16.5" customHeight="1" x14ac:dyDescent="0.6">
      <c r="C603" s="20"/>
      <c r="D603" s="20"/>
      <c r="K603" s="3"/>
      <c r="L603" s="3"/>
    </row>
    <row r="604" spans="3:12" ht="16.5" customHeight="1" x14ac:dyDescent="0.6">
      <c r="C604" s="20"/>
      <c r="D604" s="20"/>
      <c r="K604" s="3"/>
      <c r="L604" s="3"/>
    </row>
    <row r="605" spans="3:12" ht="16.5" customHeight="1" x14ac:dyDescent="0.6">
      <c r="C605" s="20"/>
      <c r="D605" s="20"/>
      <c r="K605" s="3"/>
      <c r="L605" s="3"/>
    </row>
    <row r="606" spans="3:12" ht="16.5" customHeight="1" x14ac:dyDescent="0.6">
      <c r="C606" s="20"/>
      <c r="D606" s="20"/>
      <c r="K606" s="3"/>
      <c r="L606" s="3"/>
    </row>
    <row r="607" spans="3:12" ht="16.5" customHeight="1" x14ac:dyDescent="0.6">
      <c r="C607" s="20"/>
      <c r="D607" s="20"/>
      <c r="K607" s="3"/>
      <c r="L607" s="3"/>
    </row>
    <row r="608" spans="3:12" ht="16.5" customHeight="1" x14ac:dyDescent="0.6">
      <c r="C608" s="20"/>
      <c r="D608" s="20"/>
      <c r="K608" s="3"/>
      <c r="L608" s="3"/>
    </row>
    <row r="609" spans="3:12" ht="16.5" customHeight="1" x14ac:dyDescent="0.6">
      <c r="C609" s="20"/>
      <c r="D609" s="20"/>
      <c r="K609" s="3"/>
      <c r="L609" s="3"/>
    </row>
    <row r="610" spans="3:12" ht="16.5" customHeight="1" x14ac:dyDescent="0.6">
      <c r="C610" s="20"/>
      <c r="D610" s="20"/>
      <c r="K610" s="3"/>
      <c r="L610" s="3"/>
    </row>
    <row r="611" spans="3:12" ht="16.5" customHeight="1" x14ac:dyDescent="0.6">
      <c r="C611" s="20"/>
      <c r="D611" s="20"/>
      <c r="K611" s="3"/>
      <c r="L611" s="3"/>
    </row>
    <row r="612" spans="3:12" ht="16.5" customHeight="1" x14ac:dyDescent="0.6">
      <c r="C612" s="20"/>
      <c r="D612" s="20"/>
      <c r="K612" s="3"/>
      <c r="L612" s="3"/>
    </row>
    <row r="613" spans="3:12" ht="16.5" customHeight="1" x14ac:dyDescent="0.6">
      <c r="C613" s="20"/>
      <c r="D613" s="20"/>
      <c r="K613" s="3"/>
      <c r="L613" s="3"/>
    </row>
    <row r="614" spans="3:12" ht="16.5" customHeight="1" x14ac:dyDescent="0.6">
      <c r="C614" s="20"/>
      <c r="D614" s="20"/>
      <c r="K614" s="3"/>
      <c r="L614" s="3"/>
    </row>
    <row r="615" spans="3:12" ht="16.5" customHeight="1" x14ac:dyDescent="0.6">
      <c r="C615" s="20"/>
      <c r="D615" s="20"/>
      <c r="K615" s="3"/>
      <c r="L615" s="3"/>
    </row>
    <row r="616" spans="3:12" ht="16.5" customHeight="1" x14ac:dyDescent="0.6">
      <c r="C616" s="20"/>
      <c r="D616" s="20"/>
      <c r="K616" s="3"/>
      <c r="L616" s="3"/>
    </row>
    <row r="617" spans="3:12" ht="16.5" customHeight="1" x14ac:dyDescent="0.6">
      <c r="C617" s="20"/>
      <c r="D617" s="20"/>
      <c r="K617" s="3"/>
      <c r="L617" s="3"/>
    </row>
    <row r="618" spans="3:12" ht="16.5" customHeight="1" x14ac:dyDescent="0.6">
      <c r="C618" s="20"/>
      <c r="D618" s="20"/>
      <c r="K618" s="3"/>
      <c r="L618" s="3"/>
    </row>
    <row r="619" spans="3:12" ht="16.5" customHeight="1" x14ac:dyDescent="0.6">
      <c r="C619" s="20"/>
      <c r="D619" s="20"/>
      <c r="K619" s="3"/>
      <c r="L619" s="3"/>
    </row>
    <row r="620" spans="3:12" ht="16.5" customHeight="1" x14ac:dyDescent="0.6">
      <c r="C620" s="20"/>
      <c r="D620" s="20"/>
      <c r="K620" s="3"/>
      <c r="L620" s="3"/>
    </row>
    <row r="621" spans="3:12" ht="16.5" customHeight="1" x14ac:dyDescent="0.6">
      <c r="C621" s="20"/>
      <c r="D621" s="20"/>
      <c r="K621" s="3"/>
      <c r="L621" s="3"/>
    </row>
    <row r="622" spans="3:12" ht="16.5" customHeight="1" x14ac:dyDescent="0.6">
      <c r="C622" s="20"/>
      <c r="D622" s="20"/>
      <c r="K622" s="3"/>
      <c r="L622" s="3"/>
    </row>
    <row r="623" spans="3:12" ht="16.5" customHeight="1" x14ac:dyDescent="0.6">
      <c r="C623" s="20"/>
      <c r="D623" s="20"/>
      <c r="K623" s="3"/>
      <c r="L623" s="3"/>
    </row>
    <row r="624" spans="3:12" ht="16.5" customHeight="1" x14ac:dyDescent="0.6">
      <c r="C624" s="20"/>
      <c r="D624" s="20"/>
      <c r="K624" s="3"/>
      <c r="L624" s="3"/>
    </row>
    <row r="625" spans="3:12" ht="16.5" customHeight="1" x14ac:dyDescent="0.6">
      <c r="C625" s="20"/>
      <c r="D625" s="20"/>
      <c r="K625" s="3"/>
      <c r="L625" s="3"/>
    </row>
    <row r="626" spans="3:12" ht="16.5" customHeight="1" x14ac:dyDescent="0.6">
      <c r="C626" s="20"/>
      <c r="D626" s="20"/>
      <c r="K626" s="3"/>
      <c r="L626" s="3"/>
    </row>
    <row r="627" spans="3:12" ht="16.5" customHeight="1" x14ac:dyDescent="0.6">
      <c r="C627" s="20"/>
      <c r="D627" s="20"/>
      <c r="K627" s="3"/>
      <c r="L627" s="3"/>
    </row>
    <row r="628" spans="3:12" ht="16.5" customHeight="1" x14ac:dyDescent="0.6">
      <c r="C628" s="20"/>
      <c r="D628" s="20"/>
      <c r="K628" s="3"/>
      <c r="L628" s="3"/>
    </row>
    <row r="629" spans="3:12" ht="16.5" customHeight="1" x14ac:dyDescent="0.6">
      <c r="C629" s="20"/>
      <c r="D629" s="20"/>
      <c r="K629" s="3"/>
      <c r="L629" s="3"/>
    </row>
    <row r="630" spans="3:12" ht="16.5" customHeight="1" x14ac:dyDescent="0.6">
      <c r="C630" s="20"/>
      <c r="D630" s="20"/>
      <c r="K630" s="3"/>
      <c r="L630" s="3"/>
    </row>
    <row r="631" spans="3:12" ht="16.5" customHeight="1" x14ac:dyDescent="0.6">
      <c r="C631" s="20"/>
      <c r="D631" s="20"/>
      <c r="K631" s="3"/>
      <c r="L631" s="3"/>
    </row>
    <row r="632" spans="3:12" ht="16.5" customHeight="1" x14ac:dyDescent="0.6">
      <c r="C632" s="20"/>
      <c r="D632" s="20"/>
      <c r="K632" s="3"/>
      <c r="L632" s="3"/>
    </row>
    <row r="633" spans="3:12" ht="16.5" customHeight="1" x14ac:dyDescent="0.6">
      <c r="C633" s="20"/>
      <c r="D633" s="20"/>
      <c r="K633" s="3"/>
      <c r="L633" s="3"/>
    </row>
    <row r="634" spans="3:12" ht="16.5" customHeight="1" x14ac:dyDescent="0.6">
      <c r="C634" s="20"/>
      <c r="D634" s="20"/>
      <c r="K634" s="3"/>
      <c r="L634" s="3"/>
    </row>
    <row r="635" spans="3:12" ht="16.5" customHeight="1" x14ac:dyDescent="0.6">
      <c r="C635" s="20"/>
      <c r="D635" s="20"/>
      <c r="K635" s="3"/>
      <c r="L635" s="3"/>
    </row>
    <row r="636" spans="3:12" ht="16.5" customHeight="1" x14ac:dyDescent="0.6">
      <c r="C636" s="20"/>
      <c r="D636" s="20"/>
      <c r="K636" s="3"/>
      <c r="L636" s="3"/>
    </row>
    <row r="637" spans="3:12" ht="16.5" customHeight="1" x14ac:dyDescent="0.6">
      <c r="C637" s="20"/>
      <c r="D637" s="20"/>
      <c r="K637" s="3"/>
      <c r="L637" s="3"/>
    </row>
    <row r="638" spans="3:12" ht="16.5" customHeight="1" x14ac:dyDescent="0.6">
      <c r="C638" s="20"/>
      <c r="D638" s="20"/>
      <c r="K638" s="3"/>
      <c r="L638" s="3"/>
    </row>
    <row r="639" spans="3:12" ht="16.5" customHeight="1" x14ac:dyDescent="0.6">
      <c r="C639" s="20"/>
      <c r="D639" s="20"/>
      <c r="K639" s="3"/>
      <c r="L639" s="3"/>
    </row>
    <row r="640" spans="3:12" ht="16.5" customHeight="1" x14ac:dyDescent="0.6">
      <c r="C640" s="20"/>
      <c r="D640" s="20"/>
      <c r="K640" s="3"/>
      <c r="L640" s="3"/>
    </row>
    <row r="641" spans="3:12" ht="16.5" customHeight="1" x14ac:dyDescent="0.6">
      <c r="C641" s="20"/>
      <c r="D641" s="20"/>
      <c r="K641" s="3"/>
      <c r="L641" s="3"/>
    </row>
    <row r="642" spans="3:12" ht="16.5" customHeight="1" x14ac:dyDescent="0.6">
      <c r="C642" s="20"/>
      <c r="D642" s="20"/>
      <c r="K642" s="3"/>
      <c r="L642" s="3"/>
    </row>
    <row r="643" spans="3:12" ht="16.5" customHeight="1" x14ac:dyDescent="0.6">
      <c r="C643" s="20"/>
      <c r="D643" s="20"/>
      <c r="K643" s="3"/>
      <c r="L643" s="3"/>
    </row>
    <row r="644" spans="3:12" ht="16.5" customHeight="1" x14ac:dyDescent="0.6">
      <c r="C644" s="20"/>
      <c r="D644" s="20"/>
      <c r="K644" s="3"/>
      <c r="L644" s="3"/>
    </row>
    <row r="645" spans="3:12" ht="16.5" customHeight="1" x14ac:dyDescent="0.6">
      <c r="C645" s="20"/>
      <c r="D645" s="20"/>
      <c r="K645" s="3"/>
      <c r="L645" s="3"/>
    </row>
    <row r="646" spans="3:12" ht="16.5" customHeight="1" x14ac:dyDescent="0.6">
      <c r="C646" s="20"/>
      <c r="D646" s="20"/>
      <c r="K646" s="3"/>
      <c r="L646" s="3"/>
    </row>
    <row r="647" spans="3:12" ht="16.5" customHeight="1" x14ac:dyDescent="0.6">
      <c r="C647" s="20"/>
      <c r="D647" s="20"/>
      <c r="K647" s="3"/>
      <c r="L647" s="3"/>
    </row>
    <row r="648" spans="3:12" ht="16.5" customHeight="1" x14ac:dyDescent="0.6">
      <c r="C648" s="20"/>
      <c r="D648" s="20"/>
      <c r="K648" s="3"/>
      <c r="L648" s="3"/>
    </row>
    <row r="649" spans="3:12" ht="16.5" customHeight="1" x14ac:dyDescent="0.6">
      <c r="C649" s="20"/>
      <c r="D649" s="20"/>
      <c r="K649" s="3"/>
      <c r="L649" s="3"/>
    </row>
    <row r="650" spans="3:12" ht="16.5" customHeight="1" x14ac:dyDescent="0.6">
      <c r="C650" s="20"/>
      <c r="D650" s="20"/>
      <c r="K650" s="3"/>
      <c r="L650" s="3"/>
    </row>
    <row r="651" spans="3:12" ht="16.5" customHeight="1" x14ac:dyDescent="0.6">
      <c r="C651" s="20"/>
      <c r="D651" s="20"/>
      <c r="K651" s="3"/>
      <c r="L651" s="3"/>
    </row>
    <row r="652" spans="3:12" ht="16.5" customHeight="1" x14ac:dyDescent="0.6">
      <c r="C652" s="20"/>
      <c r="D652" s="20"/>
      <c r="K652" s="3"/>
      <c r="L652" s="3"/>
    </row>
    <row r="653" spans="3:12" ht="16.5" customHeight="1" x14ac:dyDescent="0.6">
      <c r="C653" s="20"/>
      <c r="D653" s="20"/>
      <c r="K653" s="3"/>
      <c r="L653" s="3"/>
    </row>
    <row r="654" spans="3:12" ht="16.5" customHeight="1" x14ac:dyDescent="0.6">
      <c r="C654" s="20"/>
      <c r="D654" s="20"/>
      <c r="K654" s="3"/>
      <c r="L654" s="3"/>
    </row>
    <row r="655" spans="3:12" ht="16.5" customHeight="1" x14ac:dyDescent="0.6">
      <c r="C655" s="20"/>
      <c r="D655" s="20"/>
      <c r="K655" s="3"/>
      <c r="L655" s="3"/>
    </row>
    <row r="656" spans="3:12" ht="16.5" customHeight="1" x14ac:dyDescent="0.6">
      <c r="C656" s="20"/>
      <c r="D656" s="20"/>
      <c r="K656" s="3"/>
      <c r="L656" s="3"/>
    </row>
    <row r="657" spans="3:12" ht="16.5" customHeight="1" x14ac:dyDescent="0.6">
      <c r="C657" s="20"/>
      <c r="D657" s="20"/>
      <c r="K657" s="3"/>
      <c r="L657" s="3"/>
    </row>
    <row r="658" spans="3:12" ht="16.5" customHeight="1" x14ac:dyDescent="0.6">
      <c r="C658" s="20"/>
      <c r="D658" s="20"/>
      <c r="K658" s="3"/>
      <c r="L658" s="3"/>
    </row>
    <row r="659" spans="3:12" ht="16.5" customHeight="1" x14ac:dyDescent="0.6">
      <c r="C659" s="20"/>
      <c r="D659" s="20"/>
      <c r="K659" s="3"/>
      <c r="L659" s="3"/>
    </row>
    <row r="660" spans="3:12" ht="16.5" customHeight="1" x14ac:dyDescent="0.6">
      <c r="C660" s="20"/>
      <c r="D660" s="20"/>
      <c r="K660" s="3"/>
      <c r="L660" s="3"/>
    </row>
    <row r="661" spans="3:12" ht="16.5" customHeight="1" x14ac:dyDescent="0.6">
      <c r="C661" s="20"/>
      <c r="D661" s="20"/>
      <c r="K661" s="3"/>
      <c r="L661" s="3"/>
    </row>
    <row r="662" spans="3:12" ht="16.5" customHeight="1" x14ac:dyDescent="0.6">
      <c r="C662" s="20"/>
      <c r="D662" s="20"/>
      <c r="K662" s="3"/>
      <c r="L662" s="3"/>
    </row>
    <row r="663" spans="3:12" ht="16.5" customHeight="1" x14ac:dyDescent="0.6">
      <c r="C663" s="20"/>
      <c r="D663" s="20"/>
      <c r="K663" s="3"/>
      <c r="L663" s="3"/>
    </row>
    <row r="664" spans="3:12" ht="16.5" customHeight="1" x14ac:dyDescent="0.6">
      <c r="C664" s="20"/>
      <c r="D664" s="20"/>
      <c r="K664" s="3"/>
      <c r="L664" s="3"/>
    </row>
    <row r="665" spans="3:12" ht="16.5" customHeight="1" x14ac:dyDescent="0.6">
      <c r="C665" s="20"/>
      <c r="D665" s="20"/>
      <c r="K665" s="3"/>
      <c r="L665" s="3"/>
    </row>
    <row r="666" spans="3:12" ht="16.5" customHeight="1" x14ac:dyDescent="0.6">
      <c r="C666" s="20"/>
      <c r="D666" s="20"/>
      <c r="K666" s="3"/>
      <c r="L666" s="3"/>
    </row>
    <row r="667" spans="3:12" ht="16.5" customHeight="1" x14ac:dyDescent="0.6">
      <c r="C667" s="20"/>
      <c r="D667" s="20"/>
      <c r="K667" s="3"/>
      <c r="L667" s="3"/>
    </row>
    <row r="668" spans="3:12" ht="16.5" customHeight="1" x14ac:dyDescent="0.6">
      <c r="C668" s="20"/>
      <c r="D668" s="20"/>
      <c r="K668" s="3"/>
      <c r="L668" s="3"/>
    </row>
    <row r="669" spans="3:12" ht="16.5" customHeight="1" x14ac:dyDescent="0.6">
      <c r="C669" s="20"/>
      <c r="D669" s="20"/>
      <c r="K669" s="3"/>
      <c r="L669" s="3"/>
    </row>
    <row r="670" spans="3:12" ht="16.5" customHeight="1" x14ac:dyDescent="0.6">
      <c r="C670" s="20"/>
      <c r="D670" s="20"/>
      <c r="K670" s="3"/>
      <c r="L670" s="3"/>
    </row>
    <row r="671" spans="3:12" ht="16.5" customHeight="1" x14ac:dyDescent="0.6">
      <c r="C671" s="20"/>
      <c r="D671" s="20"/>
      <c r="K671" s="3"/>
      <c r="L671" s="3"/>
    </row>
    <row r="672" spans="3:12" ht="16.5" customHeight="1" x14ac:dyDescent="0.6">
      <c r="C672" s="20"/>
      <c r="D672" s="20"/>
      <c r="K672" s="3"/>
      <c r="L672" s="3"/>
    </row>
    <row r="673" spans="3:12" ht="16.5" customHeight="1" x14ac:dyDescent="0.6">
      <c r="C673" s="20"/>
      <c r="D673" s="20"/>
      <c r="K673" s="3"/>
      <c r="L673" s="3"/>
    </row>
    <row r="674" spans="3:12" ht="16.5" customHeight="1" x14ac:dyDescent="0.6">
      <c r="C674" s="20"/>
      <c r="D674" s="20"/>
      <c r="K674" s="3"/>
      <c r="L674" s="3"/>
    </row>
    <row r="675" spans="3:12" ht="16.5" customHeight="1" x14ac:dyDescent="0.6">
      <c r="C675" s="20"/>
      <c r="D675" s="20"/>
      <c r="K675" s="3"/>
      <c r="L675" s="3"/>
    </row>
    <row r="676" spans="3:12" ht="16.5" customHeight="1" x14ac:dyDescent="0.6">
      <c r="C676" s="20"/>
      <c r="D676" s="20"/>
      <c r="K676" s="3"/>
      <c r="L676" s="3"/>
    </row>
    <row r="677" spans="3:12" ht="16.5" customHeight="1" x14ac:dyDescent="0.6">
      <c r="C677" s="20"/>
      <c r="D677" s="20"/>
      <c r="K677" s="3"/>
      <c r="L677" s="3"/>
    </row>
    <row r="678" spans="3:12" ht="16.5" customHeight="1" x14ac:dyDescent="0.6">
      <c r="C678" s="20"/>
      <c r="D678" s="20"/>
      <c r="K678" s="3"/>
      <c r="L678" s="3"/>
    </row>
    <row r="679" spans="3:12" ht="16.5" customHeight="1" x14ac:dyDescent="0.6">
      <c r="C679" s="20"/>
      <c r="D679" s="20"/>
      <c r="K679" s="3"/>
      <c r="L679" s="3"/>
    </row>
    <row r="680" spans="3:12" ht="16.5" customHeight="1" x14ac:dyDescent="0.6">
      <c r="C680" s="20"/>
      <c r="D680" s="20"/>
      <c r="K680" s="3"/>
      <c r="L680" s="3"/>
    </row>
    <row r="681" spans="3:12" ht="16.5" customHeight="1" x14ac:dyDescent="0.6">
      <c r="C681" s="20"/>
      <c r="D681" s="20"/>
      <c r="K681" s="3"/>
      <c r="L681" s="3"/>
    </row>
    <row r="682" spans="3:12" ht="16.5" customHeight="1" x14ac:dyDescent="0.6">
      <c r="C682" s="20"/>
      <c r="D682" s="20"/>
      <c r="K682" s="3"/>
      <c r="L682" s="3"/>
    </row>
    <row r="683" spans="3:12" ht="16.5" customHeight="1" x14ac:dyDescent="0.6">
      <c r="C683" s="20"/>
      <c r="D683" s="20"/>
      <c r="K683" s="3"/>
      <c r="L683" s="3"/>
    </row>
    <row r="684" spans="3:12" ht="16.5" customHeight="1" x14ac:dyDescent="0.6">
      <c r="C684" s="20"/>
      <c r="D684" s="20"/>
      <c r="K684" s="3"/>
      <c r="L684" s="3"/>
    </row>
    <row r="685" spans="3:12" ht="16.5" customHeight="1" x14ac:dyDescent="0.6">
      <c r="C685" s="20"/>
      <c r="D685" s="20"/>
      <c r="K685" s="3"/>
      <c r="L685" s="3"/>
    </row>
    <row r="686" spans="3:12" ht="16.5" customHeight="1" x14ac:dyDescent="0.6">
      <c r="C686" s="20"/>
      <c r="D686" s="20"/>
      <c r="K686" s="3"/>
      <c r="L686" s="3"/>
    </row>
    <row r="687" spans="3:12" ht="16.5" customHeight="1" x14ac:dyDescent="0.6">
      <c r="C687" s="20"/>
      <c r="D687" s="20"/>
      <c r="K687" s="3"/>
      <c r="L687" s="3"/>
    </row>
    <row r="688" spans="3:12" ht="16.5" customHeight="1" x14ac:dyDescent="0.6">
      <c r="C688" s="20"/>
      <c r="D688" s="20"/>
      <c r="K688" s="3"/>
      <c r="L688" s="3"/>
    </row>
    <row r="689" spans="3:12" ht="16.5" customHeight="1" x14ac:dyDescent="0.6">
      <c r="C689" s="20"/>
      <c r="D689" s="20"/>
      <c r="K689" s="3"/>
      <c r="L689" s="3"/>
    </row>
    <row r="690" spans="3:12" ht="16.5" customHeight="1" x14ac:dyDescent="0.6">
      <c r="C690" s="20"/>
      <c r="D690" s="20"/>
      <c r="K690" s="3"/>
      <c r="L690" s="3"/>
    </row>
    <row r="691" spans="3:12" ht="16.5" customHeight="1" x14ac:dyDescent="0.6">
      <c r="C691" s="20"/>
      <c r="D691" s="20"/>
      <c r="K691" s="3"/>
      <c r="L691" s="3"/>
    </row>
    <row r="692" spans="3:12" ht="16.5" customHeight="1" x14ac:dyDescent="0.6">
      <c r="C692" s="20"/>
      <c r="D692" s="20"/>
      <c r="K692" s="3"/>
      <c r="L692" s="3"/>
    </row>
    <row r="693" spans="3:12" ht="16.5" customHeight="1" x14ac:dyDescent="0.6">
      <c r="C693" s="20"/>
      <c r="D693" s="20"/>
      <c r="K693" s="3"/>
      <c r="L693" s="3"/>
    </row>
    <row r="694" spans="3:12" ht="16.5" customHeight="1" x14ac:dyDescent="0.6">
      <c r="C694" s="20"/>
      <c r="D694" s="20"/>
      <c r="K694" s="3"/>
      <c r="L694" s="3"/>
    </row>
    <row r="695" spans="3:12" ht="16.5" customHeight="1" x14ac:dyDescent="0.6">
      <c r="C695" s="20"/>
      <c r="D695" s="20"/>
      <c r="K695" s="3"/>
      <c r="L695" s="3"/>
    </row>
    <row r="696" spans="3:12" ht="16.5" customHeight="1" x14ac:dyDescent="0.6">
      <c r="C696" s="20"/>
      <c r="D696" s="20"/>
      <c r="K696" s="3"/>
      <c r="L696" s="3"/>
    </row>
    <row r="697" spans="3:12" ht="16.5" customHeight="1" x14ac:dyDescent="0.6">
      <c r="C697" s="20"/>
      <c r="D697" s="20"/>
      <c r="K697" s="3"/>
      <c r="L697" s="3"/>
    </row>
    <row r="698" spans="3:12" ht="16.5" customHeight="1" x14ac:dyDescent="0.6">
      <c r="C698" s="20"/>
      <c r="D698" s="20"/>
      <c r="K698" s="3"/>
      <c r="L698" s="3"/>
    </row>
    <row r="699" spans="3:12" ht="16.5" customHeight="1" x14ac:dyDescent="0.6">
      <c r="C699" s="20"/>
      <c r="D699" s="20"/>
      <c r="K699" s="3"/>
      <c r="L699" s="3"/>
    </row>
    <row r="700" spans="3:12" ht="16.5" customHeight="1" x14ac:dyDescent="0.6">
      <c r="C700" s="20"/>
      <c r="D700" s="20"/>
      <c r="K700" s="3"/>
      <c r="L700" s="3"/>
    </row>
    <row r="701" spans="3:12" ht="16.5" customHeight="1" x14ac:dyDescent="0.6">
      <c r="C701" s="20"/>
      <c r="D701" s="20"/>
      <c r="K701" s="3"/>
      <c r="L701" s="3"/>
    </row>
    <row r="702" spans="3:12" ht="16.5" customHeight="1" x14ac:dyDescent="0.6">
      <c r="C702" s="20"/>
      <c r="D702" s="20"/>
      <c r="K702" s="3"/>
      <c r="L702" s="3"/>
    </row>
    <row r="703" spans="3:12" ht="16.5" customHeight="1" x14ac:dyDescent="0.6">
      <c r="C703" s="20"/>
      <c r="D703" s="20"/>
      <c r="K703" s="3"/>
      <c r="L703" s="3"/>
    </row>
    <row r="704" spans="3:12" ht="16.5" customHeight="1" x14ac:dyDescent="0.6">
      <c r="C704" s="20"/>
      <c r="D704" s="20"/>
      <c r="K704" s="3"/>
      <c r="L704" s="3"/>
    </row>
    <row r="705" spans="3:12" ht="16.5" customHeight="1" x14ac:dyDescent="0.6">
      <c r="C705" s="20"/>
      <c r="D705" s="20"/>
      <c r="K705" s="3"/>
      <c r="L705" s="3"/>
    </row>
    <row r="706" spans="3:12" ht="16.5" customHeight="1" x14ac:dyDescent="0.6">
      <c r="C706" s="20"/>
      <c r="D706" s="20"/>
      <c r="K706" s="3"/>
      <c r="L706" s="3"/>
    </row>
    <row r="707" spans="3:12" ht="16.5" customHeight="1" x14ac:dyDescent="0.6">
      <c r="C707" s="20"/>
      <c r="D707" s="20"/>
      <c r="K707" s="3"/>
      <c r="L707" s="3"/>
    </row>
    <row r="708" spans="3:12" ht="16.5" customHeight="1" x14ac:dyDescent="0.6">
      <c r="C708" s="20"/>
      <c r="D708" s="20"/>
      <c r="K708" s="3"/>
      <c r="L708" s="3"/>
    </row>
    <row r="709" spans="3:12" ht="16.5" customHeight="1" x14ac:dyDescent="0.6">
      <c r="C709" s="20"/>
      <c r="D709" s="20"/>
      <c r="K709" s="3"/>
      <c r="L709" s="3"/>
    </row>
    <row r="710" spans="3:12" ht="16.5" customHeight="1" x14ac:dyDescent="0.6">
      <c r="C710" s="20"/>
      <c r="D710" s="20"/>
      <c r="K710" s="3"/>
      <c r="L710" s="3"/>
    </row>
    <row r="711" spans="3:12" ht="16.5" customHeight="1" x14ac:dyDescent="0.6">
      <c r="C711" s="20"/>
      <c r="D711" s="20"/>
      <c r="K711" s="3"/>
      <c r="L711" s="3"/>
    </row>
    <row r="712" spans="3:12" ht="16.5" customHeight="1" x14ac:dyDescent="0.6">
      <c r="C712" s="20"/>
      <c r="D712" s="20"/>
      <c r="K712" s="3"/>
      <c r="L712" s="3"/>
    </row>
    <row r="713" spans="3:12" ht="16.5" customHeight="1" x14ac:dyDescent="0.6">
      <c r="C713" s="20"/>
      <c r="D713" s="20"/>
      <c r="K713" s="3"/>
      <c r="L713" s="3"/>
    </row>
    <row r="714" spans="3:12" ht="16.5" customHeight="1" x14ac:dyDescent="0.6">
      <c r="C714" s="20"/>
      <c r="D714" s="20"/>
      <c r="K714" s="3"/>
      <c r="L714" s="3"/>
    </row>
    <row r="715" spans="3:12" ht="16.5" customHeight="1" x14ac:dyDescent="0.6">
      <c r="C715" s="20"/>
      <c r="D715" s="20"/>
      <c r="K715" s="3"/>
      <c r="L715" s="3"/>
    </row>
    <row r="716" spans="3:12" ht="16.5" customHeight="1" x14ac:dyDescent="0.6">
      <c r="C716" s="20"/>
      <c r="D716" s="20"/>
      <c r="K716" s="3"/>
      <c r="L716" s="3"/>
    </row>
    <row r="717" spans="3:12" ht="16.5" customHeight="1" x14ac:dyDescent="0.6">
      <c r="C717" s="20"/>
      <c r="D717" s="20"/>
      <c r="K717" s="3"/>
      <c r="L717" s="3"/>
    </row>
    <row r="718" spans="3:12" ht="16.5" customHeight="1" x14ac:dyDescent="0.6">
      <c r="C718" s="20"/>
      <c r="D718" s="20"/>
      <c r="K718" s="3"/>
      <c r="L718" s="3"/>
    </row>
    <row r="719" spans="3:12" ht="16.5" customHeight="1" x14ac:dyDescent="0.6">
      <c r="C719" s="20"/>
      <c r="D719" s="20"/>
      <c r="K719" s="3"/>
      <c r="L719" s="3"/>
    </row>
    <row r="720" spans="3:12" ht="16.5" customHeight="1" x14ac:dyDescent="0.6">
      <c r="C720" s="20"/>
      <c r="D720" s="20"/>
      <c r="K720" s="3"/>
      <c r="L720" s="3"/>
    </row>
    <row r="721" spans="3:12" ht="16.5" customHeight="1" x14ac:dyDescent="0.6">
      <c r="C721" s="20"/>
      <c r="D721" s="20"/>
      <c r="K721" s="3"/>
      <c r="L721" s="3"/>
    </row>
    <row r="722" spans="3:12" ht="16.5" customHeight="1" x14ac:dyDescent="0.6">
      <c r="C722" s="20"/>
      <c r="D722" s="20"/>
      <c r="K722" s="3"/>
      <c r="L722" s="3"/>
    </row>
    <row r="723" spans="3:12" ht="16.5" customHeight="1" x14ac:dyDescent="0.6">
      <c r="C723" s="20"/>
      <c r="D723" s="20"/>
      <c r="K723" s="3"/>
      <c r="L723" s="3"/>
    </row>
    <row r="724" spans="3:12" ht="16.5" customHeight="1" x14ac:dyDescent="0.6">
      <c r="C724" s="20"/>
      <c r="D724" s="20"/>
      <c r="K724" s="3"/>
      <c r="L724" s="3"/>
    </row>
    <row r="725" spans="3:12" ht="16.5" customHeight="1" x14ac:dyDescent="0.6">
      <c r="C725" s="20"/>
      <c r="D725" s="20"/>
      <c r="K725" s="3"/>
      <c r="L725" s="3"/>
    </row>
    <row r="726" spans="3:12" ht="16.5" customHeight="1" x14ac:dyDescent="0.6">
      <c r="C726" s="20"/>
      <c r="D726" s="20"/>
      <c r="K726" s="3"/>
      <c r="L726" s="3"/>
    </row>
    <row r="727" spans="3:12" ht="16.5" customHeight="1" x14ac:dyDescent="0.6">
      <c r="C727" s="20"/>
      <c r="D727" s="20"/>
      <c r="K727" s="3"/>
      <c r="L727" s="3"/>
    </row>
    <row r="728" spans="3:12" ht="16.5" customHeight="1" x14ac:dyDescent="0.6">
      <c r="C728" s="20"/>
      <c r="D728" s="20"/>
      <c r="K728" s="3"/>
      <c r="L728" s="3"/>
    </row>
    <row r="729" spans="3:12" ht="16.5" customHeight="1" x14ac:dyDescent="0.6">
      <c r="C729" s="20"/>
      <c r="D729" s="20"/>
      <c r="K729" s="3"/>
      <c r="L729" s="3"/>
    </row>
    <row r="730" spans="3:12" ht="16.5" customHeight="1" x14ac:dyDescent="0.6">
      <c r="C730" s="20"/>
      <c r="D730" s="20"/>
      <c r="K730" s="3"/>
      <c r="L730" s="3"/>
    </row>
    <row r="731" spans="3:12" ht="16.5" customHeight="1" x14ac:dyDescent="0.6">
      <c r="C731" s="20"/>
      <c r="D731" s="20"/>
      <c r="K731" s="3"/>
      <c r="L731" s="3"/>
    </row>
    <row r="732" spans="3:12" ht="16.5" customHeight="1" x14ac:dyDescent="0.6">
      <c r="C732" s="20"/>
      <c r="D732" s="20"/>
      <c r="K732" s="3"/>
      <c r="L732" s="3"/>
    </row>
    <row r="733" spans="3:12" ht="16.5" customHeight="1" x14ac:dyDescent="0.6">
      <c r="C733" s="20"/>
      <c r="D733" s="20"/>
      <c r="K733" s="3"/>
      <c r="L733" s="3"/>
    </row>
    <row r="734" spans="3:12" ht="16.5" customHeight="1" x14ac:dyDescent="0.6">
      <c r="C734" s="20"/>
      <c r="D734" s="20"/>
      <c r="K734" s="3"/>
      <c r="L734" s="3"/>
    </row>
    <row r="735" spans="3:12" ht="16.5" customHeight="1" x14ac:dyDescent="0.6">
      <c r="C735" s="20"/>
      <c r="D735" s="20"/>
      <c r="K735" s="3"/>
      <c r="L735" s="3"/>
    </row>
    <row r="736" spans="3:12" ht="16.5" customHeight="1" x14ac:dyDescent="0.6">
      <c r="C736" s="20"/>
      <c r="D736" s="20"/>
      <c r="K736" s="3"/>
      <c r="L736" s="3"/>
    </row>
    <row r="737" spans="3:12" ht="16.5" customHeight="1" x14ac:dyDescent="0.6">
      <c r="C737" s="20"/>
      <c r="D737" s="20"/>
      <c r="K737" s="3"/>
      <c r="L737" s="3"/>
    </row>
    <row r="738" spans="3:12" ht="16.5" customHeight="1" x14ac:dyDescent="0.6">
      <c r="C738" s="20"/>
      <c r="D738" s="20"/>
      <c r="K738" s="3"/>
      <c r="L738" s="3"/>
    </row>
    <row r="739" spans="3:12" ht="16.5" customHeight="1" x14ac:dyDescent="0.6">
      <c r="C739" s="20"/>
      <c r="D739" s="20"/>
      <c r="K739" s="3"/>
      <c r="L739" s="3"/>
    </row>
    <row r="740" spans="3:12" ht="16.5" customHeight="1" x14ac:dyDescent="0.6">
      <c r="C740" s="20"/>
      <c r="D740" s="20"/>
      <c r="K740" s="3"/>
      <c r="L740" s="3"/>
    </row>
    <row r="741" spans="3:12" ht="16.5" customHeight="1" x14ac:dyDescent="0.6">
      <c r="C741" s="20"/>
      <c r="D741" s="20"/>
      <c r="K741" s="3"/>
      <c r="L741" s="3"/>
    </row>
    <row r="742" spans="3:12" ht="16.5" customHeight="1" x14ac:dyDescent="0.6">
      <c r="C742" s="20"/>
      <c r="D742" s="20"/>
      <c r="K742" s="3"/>
      <c r="L742" s="3"/>
    </row>
    <row r="743" spans="3:12" ht="16.5" customHeight="1" x14ac:dyDescent="0.6">
      <c r="C743" s="20"/>
      <c r="D743" s="20"/>
      <c r="K743" s="3"/>
      <c r="L743" s="3"/>
    </row>
    <row r="744" spans="3:12" ht="16.5" customHeight="1" x14ac:dyDescent="0.6">
      <c r="C744" s="20"/>
      <c r="D744" s="20"/>
      <c r="K744" s="3"/>
      <c r="L744" s="3"/>
    </row>
    <row r="745" spans="3:12" ht="16.5" customHeight="1" x14ac:dyDescent="0.6">
      <c r="C745" s="20"/>
      <c r="D745" s="20"/>
      <c r="K745" s="3"/>
      <c r="L745" s="3"/>
    </row>
    <row r="746" spans="3:12" ht="16.5" customHeight="1" x14ac:dyDescent="0.6">
      <c r="C746" s="20"/>
      <c r="D746" s="20"/>
      <c r="K746" s="3"/>
      <c r="L746" s="3"/>
    </row>
    <row r="747" spans="3:12" ht="16.5" customHeight="1" x14ac:dyDescent="0.6">
      <c r="C747" s="20"/>
      <c r="D747" s="20"/>
      <c r="K747" s="3"/>
      <c r="L747" s="3"/>
    </row>
    <row r="748" spans="3:12" ht="16.5" customHeight="1" x14ac:dyDescent="0.6">
      <c r="C748" s="20"/>
      <c r="D748" s="20"/>
      <c r="K748" s="3"/>
      <c r="L748" s="3"/>
    </row>
    <row r="749" spans="3:12" ht="16.5" customHeight="1" x14ac:dyDescent="0.6">
      <c r="C749" s="20"/>
      <c r="D749" s="20"/>
      <c r="K749" s="3"/>
      <c r="L749" s="3"/>
    </row>
    <row r="750" spans="3:12" ht="16.5" customHeight="1" x14ac:dyDescent="0.6">
      <c r="C750" s="20"/>
      <c r="D750" s="20"/>
      <c r="K750" s="3"/>
      <c r="L750" s="3"/>
    </row>
    <row r="751" spans="3:12" ht="16.5" customHeight="1" x14ac:dyDescent="0.6">
      <c r="C751" s="20"/>
      <c r="D751" s="20"/>
      <c r="K751" s="3"/>
      <c r="L751" s="3"/>
    </row>
    <row r="752" spans="3:12" ht="16.5" customHeight="1" x14ac:dyDescent="0.6">
      <c r="C752" s="20"/>
      <c r="D752" s="20"/>
      <c r="K752" s="3"/>
      <c r="L752" s="3"/>
    </row>
    <row r="753" spans="3:12" ht="16.5" customHeight="1" x14ac:dyDescent="0.6">
      <c r="C753" s="20"/>
      <c r="D753" s="20"/>
      <c r="K753" s="3"/>
      <c r="L753" s="3"/>
    </row>
    <row r="754" spans="3:12" ht="16.5" customHeight="1" x14ac:dyDescent="0.6">
      <c r="C754" s="20"/>
      <c r="D754" s="20"/>
      <c r="K754" s="3"/>
      <c r="L754" s="3"/>
    </row>
    <row r="755" spans="3:12" ht="16.5" customHeight="1" x14ac:dyDescent="0.6">
      <c r="C755" s="20"/>
      <c r="D755" s="20"/>
      <c r="K755" s="3"/>
      <c r="L755" s="3"/>
    </row>
    <row r="756" spans="3:12" ht="16.5" customHeight="1" x14ac:dyDescent="0.6">
      <c r="C756" s="20"/>
      <c r="D756" s="20"/>
      <c r="K756" s="3"/>
      <c r="L756" s="3"/>
    </row>
    <row r="757" spans="3:12" ht="16.5" customHeight="1" x14ac:dyDescent="0.6">
      <c r="C757" s="20"/>
      <c r="D757" s="20"/>
      <c r="K757" s="3"/>
      <c r="L757" s="3"/>
    </row>
    <row r="758" spans="3:12" ht="16.5" customHeight="1" x14ac:dyDescent="0.6">
      <c r="C758" s="20"/>
      <c r="D758" s="20"/>
      <c r="K758" s="3"/>
      <c r="L758" s="3"/>
    </row>
    <row r="759" spans="3:12" ht="16.5" customHeight="1" x14ac:dyDescent="0.6">
      <c r="C759" s="20"/>
      <c r="D759" s="20"/>
      <c r="K759" s="3"/>
      <c r="L759" s="3"/>
    </row>
    <row r="760" spans="3:12" ht="16.5" customHeight="1" x14ac:dyDescent="0.6">
      <c r="C760" s="20"/>
      <c r="D760" s="20"/>
      <c r="K760" s="3"/>
      <c r="L760" s="3"/>
    </row>
    <row r="761" spans="3:12" ht="16.5" customHeight="1" x14ac:dyDescent="0.6">
      <c r="C761" s="20"/>
      <c r="D761" s="20"/>
      <c r="K761" s="3"/>
      <c r="L761" s="3"/>
    </row>
    <row r="762" spans="3:12" ht="16.5" customHeight="1" x14ac:dyDescent="0.6">
      <c r="C762" s="20"/>
      <c r="D762" s="20"/>
      <c r="K762" s="3"/>
      <c r="L762" s="3"/>
    </row>
    <row r="763" spans="3:12" ht="16.5" customHeight="1" x14ac:dyDescent="0.6">
      <c r="C763" s="20"/>
      <c r="D763" s="20"/>
      <c r="K763" s="3"/>
      <c r="L763" s="3"/>
    </row>
    <row r="764" spans="3:12" ht="16.5" customHeight="1" x14ac:dyDescent="0.6">
      <c r="C764" s="20"/>
      <c r="D764" s="20"/>
      <c r="K764" s="3"/>
      <c r="L764" s="3"/>
    </row>
    <row r="765" spans="3:12" ht="16.5" customHeight="1" x14ac:dyDescent="0.6">
      <c r="C765" s="20"/>
      <c r="D765" s="20"/>
      <c r="K765" s="3"/>
      <c r="L765" s="3"/>
    </row>
    <row r="766" spans="3:12" ht="16.5" customHeight="1" x14ac:dyDescent="0.6">
      <c r="C766" s="20"/>
      <c r="D766" s="20"/>
      <c r="K766" s="3"/>
      <c r="L766" s="3"/>
    </row>
    <row r="767" spans="3:12" ht="16.5" customHeight="1" x14ac:dyDescent="0.6">
      <c r="C767" s="20"/>
      <c r="D767" s="20"/>
      <c r="K767" s="3"/>
      <c r="L767" s="3"/>
    </row>
    <row r="768" spans="3:12" ht="16.5" customHeight="1" x14ac:dyDescent="0.6">
      <c r="C768" s="20"/>
      <c r="D768" s="20"/>
      <c r="K768" s="3"/>
      <c r="L768" s="3"/>
    </row>
    <row r="769" spans="3:12" ht="16.5" customHeight="1" x14ac:dyDescent="0.6">
      <c r="C769" s="20"/>
      <c r="D769" s="20"/>
      <c r="K769" s="3"/>
      <c r="L769" s="3"/>
    </row>
    <row r="770" spans="3:12" ht="16.5" customHeight="1" x14ac:dyDescent="0.6">
      <c r="C770" s="20"/>
      <c r="D770" s="20"/>
      <c r="K770" s="3"/>
      <c r="L770" s="3"/>
    </row>
    <row r="771" spans="3:12" ht="16.5" customHeight="1" x14ac:dyDescent="0.6">
      <c r="C771" s="20"/>
      <c r="D771" s="20"/>
      <c r="K771" s="3"/>
      <c r="L771" s="3"/>
    </row>
    <row r="772" spans="3:12" ht="16.5" customHeight="1" x14ac:dyDescent="0.6">
      <c r="C772" s="20"/>
      <c r="D772" s="20"/>
      <c r="K772" s="3"/>
      <c r="L772" s="3"/>
    </row>
    <row r="773" spans="3:12" ht="16.5" customHeight="1" x14ac:dyDescent="0.6">
      <c r="C773" s="20"/>
      <c r="D773" s="20"/>
      <c r="K773" s="3"/>
      <c r="L773" s="3"/>
    </row>
    <row r="774" spans="3:12" ht="16.5" customHeight="1" x14ac:dyDescent="0.6">
      <c r="C774" s="20"/>
      <c r="D774" s="20"/>
      <c r="K774" s="3"/>
      <c r="L774" s="3"/>
    </row>
    <row r="775" spans="3:12" ht="16.5" customHeight="1" x14ac:dyDescent="0.6">
      <c r="C775" s="20"/>
      <c r="D775" s="20"/>
      <c r="K775" s="3"/>
      <c r="L775" s="3"/>
    </row>
    <row r="776" spans="3:12" ht="16.5" customHeight="1" x14ac:dyDescent="0.6">
      <c r="C776" s="20"/>
      <c r="D776" s="20"/>
      <c r="K776" s="3"/>
      <c r="L776" s="3"/>
    </row>
    <row r="777" spans="3:12" ht="16.5" customHeight="1" x14ac:dyDescent="0.6">
      <c r="C777" s="20"/>
      <c r="D777" s="20"/>
      <c r="K777" s="3"/>
      <c r="L777" s="3"/>
    </row>
    <row r="778" spans="3:12" ht="16.5" customHeight="1" x14ac:dyDescent="0.6">
      <c r="C778" s="20"/>
      <c r="D778" s="20"/>
      <c r="K778" s="3"/>
      <c r="L778" s="3"/>
    </row>
    <row r="779" spans="3:12" ht="16.5" customHeight="1" x14ac:dyDescent="0.6">
      <c r="C779" s="20"/>
      <c r="D779" s="20"/>
      <c r="K779" s="3"/>
      <c r="L779" s="3"/>
    </row>
    <row r="780" spans="3:12" ht="16.5" customHeight="1" x14ac:dyDescent="0.6">
      <c r="C780" s="20"/>
      <c r="D780" s="20"/>
      <c r="K780" s="3"/>
      <c r="L780" s="3"/>
    </row>
    <row r="781" spans="3:12" ht="16.5" customHeight="1" x14ac:dyDescent="0.6">
      <c r="C781" s="20"/>
      <c r="D781" s="20"/>
      <c r="K781" s="3"/>
      <c r="L781" s="3"/>
    </row>
    <row r="782" spans="3:12" ht="16.5" customHeight="1" x14ac:dyDescent="0.6">
      <c r="C782" s="20"/>
      <c r="D782" s="20"/>
      <c r="K782" s="3"/>
      <c r="L782" s="3"/>
    </row>
    <row r="783" spans="3:12" ht="16.5" customHeight="1" x14ac:dyDescent="0.6">
      <c r="C783" s="20"/>
      <c r="D783" s="20"/>
      <c r="K783" s="3"/>
      <c r="L783" s="3"/>
    </row>
    <row r="784" spans="3:12" ht="16.5" customHeight="1" x14ac:dyDescent="0.6">
      <c r="C784" s="20"/>
      <c r="D784" s="20"/>
      <c r="K784" s="3"/>
      <c r="L784" s="3"/>
    </row>
    <row r="785" spans="3:12" ht="16.5" customHeight="1" x14ac:dyDescent="0.6">
      <c r="C785" s="20"/>
      <c r="D785" s="20"/>
      <c r="K785" s="3"/>
      <c r="L785" s="3"/>
    </row>
    <row r="786" spans="3:12" ht="16.5" customHeight="1" x14ac:dyDescent="0.6">
      <c r="C786" s="20"/>
      <c r="D786" s="20"/>
      <c r="K786" s="3"/>
      <c r="L786" s="3"/>
    </row>
    <row r="787" spans="3:12" ht="16.5" customHeight="1" x14ac:dyDescent="0.6">
      <c r="C787" s="20"/>
      <c r="D787" s="20"/>
      <c r="K787" s="3"/>
      <c r="L787" s="3"/>
    </row>
    <row r="788" spans="3:12" ht="16.5" customHeight="1" x14ac:dyDescent="0.6">
      <c r="C788" s="20"/>
      <c r="D788" s="20"/>
      <c r="K788" s="3"/>
      <c r="L788" s="3"/>
    </row>
    <row r="789" spans="3:12" ht="16.5" customHeight="1" x14ac:dyDescent="0.6">
      <c r="C789" s="20"/>
      <c r="D789" s="20"/>
      <c r="K789" s="3"/>
      <c r="L789" s="3"/>
    </row>
    <row r="790" spans="3:12" ht="16.5" customHeight="1" x14ac:dyDescent="0.6">
      <c r="C790" s="20"/>
      <c r="D790" s="20"/>
      <c r="K790" s="3"/>
      <c r="L790" s="3"/>
    </row>
    <row r="791" spans="3:12" ht="16.5" customHeight="1" x14ac:dyDescent="0.6">
      <c r="C791" s="20"/>
      <c r="D791" s="20"/>
      <c r="K791" s="3"/>
      <c r="L791" s="3"/>
    </row>
    <row r="792" spans="3:12" ht="16.5" customHeight="1" x14ac:dyDescent="0.6">
      <c r="C792" s="20"/>
      <c r="D792" s="20"/>
      <c r="K792" s="3"/>
      <c r="L792" s="3"/>
    </row>
    <row r="793" spans="3:12" ht="16.5" customHeight="1" x14ac:dyDescent="0.6">
      <c r="C793" s="20"/>
      <c r="D793" s="20"/>
      <c r="K793" s="3"/>
      <c r="L793" s="3"/>
    </row>
    <row r="794" spans="3:12" ht="16.5" customHeight="1" x14ac:dyDescent="0.6">
      <c r="C794" s="20"/>
      <c r="D794" s="20"/>
      <c r="K794" s="3"/>
      <c r="L794" s="3"/>
    </row>
    <row r="795" spans="3:12" ht="16.5" customHeight="1" x14ac:dyDescent="0.6">
      <c r="C795" s="20"/>
      <c r="D795" s="20"/>
      <c r="K795" s="3"/>
      <c r="L795" s="3"/>
    </row>
    <row r="796" spans="3:12" ht="16.5" customHeight="1" x14ac:dyDescent="0.6">
      <c r="C796" s="20"/>
      <c r="D796" s="20"/>
      <c r="K796" s="3"/>
      <c r="L796" s="3"/>
    </row>
    <row r="797" spans="3:12" ht="16.5" customHeight="1" x14ac:dyDescent="0.6">
      <c r="C797" s="20"/>
      <c r="D797" s="20"/>
      <c r="K797" s="3"/>
      <c r="L797" s="3"/>
    </row>
    <row r="798" spans="3:12" ht="16.5" customHeight="1" x14ac:dyDescent="0.6">
      <c r="C798" s="20"/>
      <c r="D798" s="20"/>
      <c r="K798" s="3"/>
      <c r="L798" s="3"/>
    </row>
    <row r="799" spans="3:12" ht="16.5" customHeight="1" x14ac:dyDescent="0.6">
      <c r="C799" s="20"/>
      <c r="D799" s="20"/>
      <c r="K799" s="3"/>
      <c r="L799" s="3"/>
    </row>
    <row r="800" spans="3:12" ht="16.5" customHeight="1" x14ac:dyDescent="0.6">
      <c r="C800" s="20"/>
      <c r="D800" s="20"/>
      <c r="K800" s="3"/>
      <c r="L800" s="3"/>
    </row>
    <row r="801" spans="3:12" ht="16.5" customHeight="1" x14ac:dyDescent="0.6">
      <c r="C801" s="20"/>
      <c r="D801" s="20"/>
      <c r="K801" s="3"/>
      <c r="L801" s="3"/>
    </row>
    <row r="802" spans="3:12" ht="16.5" customHeight="1" x14ac:dyDescent="0.6">
      <c r="C802" s="20"/>
      <c r="D802" s="20"/>
      <c r="K802" s="3"/>
      <c r="L802" s="3"/>
    </row>
    <row r="803" spans="3:12" ht="16.5" customHeight="1" x14ac:dyDescent="0.6">
      <c r="C803" s="20"/>
      <c r="D803" s="20"/>
      <c r="K803" s="3"/>
      <c r="L803" s="3"/>
    </row>
    <row r="804" spans="3:12" ht="16.5" customHeight="1" x14ac:dyDescent="0.6">
      <c r="C804" s="20"/>
      <c r="D804" s="20"/>
      <c r="K804" s="3"/>
      <c r="L804" s="3"/>
    </row>
    <row r="805" spans="3:12" ht="16.5" customHeight="1" x14ac:dyDescent="0.6">
      <c r="C805" s="20"/>
      <c r="D805" s="20"/>
      <c r="K805" s="3"/>
      <c r="L805" s="3"/>
    </row>
    <row r="806" spans="3:12" ht="16.5" customHeight="1" x14ac:dyDescent="0.6">
      <c r="C806" s="20"/>
      <c r="D806" s="20"/>
      <c r="K806" s="3"/>
      <c r="L806" s="3"/>
    </row>
    <row r="807" spans="3:12" ht="16.5" customHeight="1" x14ac:dyDescent="0.6">
      <c r="C807" s="20"/>
      <c r="D807" s="20"/>
      <c r="K807" s="3"/>
      <c r="L807" s="3"/>
    </row>
    <row r="808" spans="3:12" ht="16.5" customHeight="1" x14ac:dyDescent="0.6">
      <c r="C808" s="20"/>
      <c r="D808" s="20"/>
      <c r="K808" s="3"/>
      <c r="L808" s="3"/>
    </row>
    <row r="809" spans="3:12" ht="16.5" customHeight="1" x14ac:dyDescent="0.6">
      <c r="C809" s="20"/>
      <c r="D809" s="20"/>
      <c r="K809" s="3"/>
      <c r="L809" s="3"/>
    </row>
    <row r="810" spans="3:12" ht="16.5" customHeight="1" x14ac:dyDescent="0.6">
      <c r="C810" s="20"/>
      <c r="D810" s="20"/>
      <c r="K810" s="3"/>
      <c r="L810" s="3"/>
    </row>
    <row r="811" spans="3:12" ht="16.5" customHeight="1" x14ac:dyDescent="0.6">
      <c r="C811" s="20"/>
      <c r="D811" s="20"/>
      <c r="K811" s="3"/>
      <c r="L811" s="3"/>
    </row>
    <row r="812" spans="3:12" ht="16.5" customHeight="1" x14ac:dyDescent="0.6">
      <c r="C812" s="20"/>
      <c r="D812" s="20"/>
      <c r="K812" s="3"/>
      <c r="L812" s="3"/>
    </row>
    <row r="813" spans="3:12" ht="16.5" customHeight="1" x14ac:dyDescent="0.6">
      <c r="C813" s="20"/>
      <c r="D813" s="20"/>
      <c r="K813" s="3"/>
      <c r="L813" s="3"/>
    </row>
    <row r="814" spans="3:12" ht="16.5" customHeight="1" x14ac:dyDescent="0.6">
      <c r="C814" s="20"/>
      <c r="D814" s="20"/>
      <c r="K814" s="3"/>
      <c r="L814" s="3"/>
    </row>
    <row r="815" spans="3:12" ht="16.5" customHeight="1" x14ac:dyDescent="0.6">
      <c r="C815" s="20"/>
      <c r="D815" s="20"/>
      <c r="K815" s="3"/>
      <c r="L815" s="3"/>
    </row>
    <row r="816" spans="3:12" ht="16.5" customHeight="1" x14ac:dyDescent="0.6">
      <c r="C816" s="20"/>
      <c r="D816" s="20"/>
      <c r="K816" s="3"/>
      <c r="L816" s="3"/>
    </row>
    <row r="817" spans="3:12" ht="16.5" customHeight="1" x14ac:dyDescent="0.6">
      <c r="C817" s="20"/>
      <c r="D817" s="20"/>
      <c r="K817" s="3"/>
      <c r="L817" s="3"/>
    </row>
    <row r="818" spans="3:12" ht="16.5" customHeight="1" x14ac:dyDescent="0.6">
      <c r="C818" s="20"/>
      <c r="D818" s="20"/>
      <c r="K818" s="3"/>
      <c r="L818" s="3"/>
    </row>
    <row r="819" spans="3:12" ht="16.5" customHeight="1" x14ac:dyDescent="0.6">
      <c r="C819" s="20"/>
      <c r="D819" s="20"/>
      <c r="K819" s="3"/>
      <c r="L819" s="3"/>
    </row>
    <row r="820" spans="3:12" ht="16.5" customHeight="1" x14ac:dyDescent="0.6">
      <c r="C820" s="20"/>
      <c r="D820" s="20"/>
      <c r="K820" s="3"/>
      <c r="L820" s="3"/>
    </row>
    <row r="821" spans="3:12" ht="16.5" customHeight="1" x14ac:dyDescent="0.6">
      <c r="C821" s="20"/>
      <c r="D821" s="20"/>
      <c r="K821" s="3"/>
      <c r="L821" s="3"/>
    </row>
    <row r="822" spans="3:12" ht="16.5" customHeight="1" x14ac:dyDescent="0.6">
      <c r="C822" s="20"/>
      <c r="D822" s="20"/>
      <c r="K822" s="3"/>
      <c r="L822" s="3"/>
    </row>
    <row r="823" spans="3:12" ht="16.5" customHeight="1" x14ac:dyDescent="0.6">
      <c r="C823" s="20"/>
      <c r="D823" s="20"/>
      <c r="K823" s="3"/>
      <c r="L823" s="3"/>
    </row>
    <row r="824" spans="3:12" ht="16.5" customHeight="1" x14ac:dyDescent="0.6">
      <c r="C824" s="20"/>
      <c r="D824" s="20"/>
      <c r="K824" s="3"/>
      <c r="L824" s="3"/>
    </row>
    <row r="825" spans="3:12" ht="16.5" customHeight="1" x14ac:dyDescent="0.6">
      <c r="C825" s="20"/>
      <c r="D825" s="20"/>
      <c r="K825" s="3"/>
      <c r="L825" s="3"/>
    </row>
    <row r="826" spans="3:12" ht="16.5" customHeight="1" x14ac:dyDescent="0.6">
      <c r="C826" s="20"/>
      <c r="D826" s="20"/>
      <c r="K826" s="3"/>
      <c r="L826" s="3"/>
    </row>
    <row r="827" spans="3:12" ht="16.5" customHeight="1" x14ac:dyDescent="0.6">
      <c r="C827" s="20"/>
      <c r="D827" s="20"/>
      <c r="K827" s="3"/>
      <c r="L827" s="3"/>
    </row>
    <row r="828" spans="3:12" ht="16.5" customHeight="1" x14ac:dyDescent="0.6">
      <c r="C828" s="20"/>
      <c r="D828" s="20"/>
      <c r="K828" s="3"/>
      <c r="L828" s="3"/>
    </row>
    <row r="829" spans="3:12" ht="16.5" customHeight="1" x14ac:dyDescent="0.6">
      <c r="C829" s="20"/>
      <c r="D829" s="20"/>
      <c r="K829" s="3"/>
      <c r="L829" s="3"/>
    </row>
    <row r="830" spans="3:12" ht="16.5" customHeight="1" x14ac:dyDescent="0.6">
      <c r="C830" s="20"/>
      <c r="D830" s="20"/>
      <c r="K830" s="3"/>
      <c r="L830" s="3"/>
    </row>
    <row r="831" spans="3:12" ht="16.5" customHeight="1" x14ac:dyDescent="0.6">
      <c r="C831" s="20"/>
      <c r="D831" s="20"/>
      <c r="K831" s="3"/>
      <c r="L831" s="3"/>
    </row>
    <row r="832" spans="3:12" ht="16.5" customHeight="1" x14ac:dyDescent="0.6">
      <c r="C832" s="20"/>
      <c r="D832" s="20"/>
      <c r="K832" s="3"/>
      <c r="L832" s="3"/>
    </row>
    <row r="833" spans="3:12" ht="16.5" customHeight="1" x14ac:dyDescent="0.6">
      <c r="C833" s="20"/>
      <c r="D833" s="20"/>
      <c r="K833" s="3"/>
      <c r="L833" s="3"/>
    </row>
    <row r="834" spans="3:12" ht="16.5" customHeight="1" x14ac:dyDescent="0.6">
      <c r="C834" s="20"/>
      <c r="D834" s="20"/>
      <c r="K834" s="3"/>
      <c r="L834" s="3"/>
    </row>
    <row r="835" spans="3:12" ht="16.5" customHeight="1" x14ac:dyDescent="0.6">
      <c r="C835" s="20"/>
      <c r="D835" s="20"/>
      <c r="K835" s="3"/>
      <c r="L835" s="3"/>
    </row>
    <row r="836" spans="3:12" ht="16.5" customHeight="1" x14ac:dyDescent="0.6">
      <c r="C836" s="20"/>
      <c r="D836" s="20"/>
      <c r="K836" s="3"/>
      <c r="L836" s="3"/>
    </row>
    <row r="837" spans="3:12" ht="16.5" customHeight="1" x14ac:dyDescent="0.6">
      <c r="C837" s="20"/>
      <c r="D837" s="20"/>
      <c r="K837" s="3"/>
      <c r="L837" s="3"/>
    </row>
    <row r="838" spans="3:12" ht="16.5" customHeight="1" x14ac:dyDescent="0.6">
      <c r="C838" s="20"/>
      <c r="D838" s="20"/>
      <c r="K838" s="3"/>
      <c r="L838" s="3"/>
    </row>
    <row r="839" spans="3:12" ht="16.5" customHeight="1" x14ac:dyDescent="0.6">
      <c r="C839" s="20"/>
      <c r="D839" s="20"/>
      <c r="K839" s="3"/>
      <c r="L839" s="3"/>
    </row>
    <row r="840" spans="3:12" ht="16.5" customHeight="1" x14ac:dyDescent="0.6">
      <c r="C840" s="20"/>
      <c r="D840" s="20"/>
      <c r="K840" s="3"/>
      <c r="L840" s="3"/>
    </row>
    <row r="841" spans="3:12" ht="16.5" customHeight="1" x14ac:dyDescent="0.6">
      <c r="C841" s="20"/>
      <c r="D841" s="20"/>
      <c r="K841" s="3"/>
      <c r="L841" s="3"/>
    </row>
    <row r="842" spans="3:12" ht="16.5" customHeight="1" x14ac:dyDescent="0.6">
      <c r="C842" s="20"/>
      <c r="D842" s="20"/>
      <c r="K842" s="3"/>
      <c r="L842" s="3"/>
    </row>
    <row r="843" spans="3:12" ht="16.5" customHeight="1" x14ac:dyDescent="0.6">
      <c r="C843" s="20"/>
      <c r="D843" s="20"/>
      <c r="K843" s="3"/>
      <c r="L843" s="3"/>
    </row>
    <row r="844" spans="3:12" ht="16.5" customHeight="1" x14ac:dyDescent="0.6">
      <c r="C844" s="20"/>
      <c r="D844" s="20"/>
      <c r="K844" s="3"/>
      <c r="L844" s="3"/>
    </row>
    <row r="845" spans="3:12" ht="16.5" customHeight="1" x14ac:dyDescent="0.6">
      <c r="C845" s="20"/>
      <c r="D845" s="20"/>
      <c r="K845" s="3"/>
      <c r="L845" s="3"/>
    </row>
    <row r="846" spans="3:12" ht="16.5" customHeight="1" x14ac:dyDescent="0.6">
      <c r="C846" s="20"/>
      <c r="D846" s="20"/>
      <c r="K846" s="3"/>
      <c r="L846" s="3"/>
    </row>
    <row r="847" spans="3:12" ht="16.5" customHeight="1" x14ac:dyDescent="0.6">
      <c r="C847" s="20"/>
      <c r="D847" s="20"/>
      <c r="K847" s="3"/>
      <c r="L847" s="3"/>
    </row>
    <row r="848" spans="3:12" ht="16.5" customHeight="1" x14ac:dyDescent="0.6">
      <c r="C848" s="20"/>
      <c r="D848" s="20"/>
      <c r="K848" s="3"/>
      <c r="L848" s="3"/>
    </row>
    <row r="849" spans="3:12" ht="16.5" customHeight="1" x14ac:dyDescent="0.6">
      <c r="C849" s="20"/>
      <c r="D849" s="20"/>
      <c r="K849" s="3"/>
      <c r="L849" s="3"/>
    </row>
    <row r="850" spans="3:12" ht="16.5" customHeight="1" x14ac:dyDescent="0.6">
      <c r="C850" s="20"/>
      <c r="D850" s="20"/>
      <c r="K850" s="3"/>
      <c r="L850" s="3"/>
    </row>
    <row r="851" spans="3:12" ht="16.5" customHeight="1" x14ac:dyDescent="0.6">
      <c r="C851" s="20"/>
      <c r="D851" s="20"/>
      <c r="K851" s="3"/>
      <c r="L851" s="3"/>
    </row>
    <row r="852" spans="3:12" ht="16.5" customHeight="1" x14ac:dyDescent="0.6">
      <c r="C852" s="20"/>
      <c r="D852" s="20"/>
      <c r="K852" s="3"/>
      <c r="L852" s="3"/>
    </row>
    <row r="853" spans="3:12" ht="16.5" customHeight="1" x14ac:dyDescent="0.6">
      <c r="C853" s="20"/>
      <c r="D853" s="20"/>
      <c r="K853" s="3"/>
      <c r="L853" s="3"/>
    </row>
    <row r="854" spans="3:12" ht="16.5" customHeight="1" x14ac:dyDescent="0.6">
      <c r="C854" s="20"/>
      <c r="D854" s="20"/>
      <c r="K854" s="3"/>
      <c r="L854" s="3"/>
    </row>
    <row r="855" spans="3:12" ht="16.5" customHeight="1" x14ac:dyDescent="0.6">
      <c r="C855" s="20"/>
      <c r="D855" s="20"/>
      <c r="K855" s="3"/>
      <c r="L855" s="3"/>
    </row>
    <row r="856" spans="3:12" ht="16.5" customHeight="1" x14ac:dyDescent="0.6">
      <c r="C856" s="20"/>
      <c r="D856" s="20"/>
      <c r="K856" s="3"/>
      <c r="L856" s="3"/>
    </row>
    <row r="857" spans="3:12" ht="16.5" customHeight="1" x14ac:dyDescent="0.6">
      <c r="C857" s="20"/>
      <c r="D857" s="20"/>
      <c r="K857" s="3"/>
      <c r="L857" s="3"/>
    </row>
    <row r="858" spans="3:12" ht="16.5" customHeight="1" x14ac:dyDescent="0.6">
      <c r="C858" s="20"/>
      <c r="D858" s="20"/>
      <c r="K858" s="3"/>
      <c r="L858" s="3"/>
    </row>
    <row r="859" spans="3:12" ht="16.5" customHeight="1" x14ac:dyDescent="0.6">
      <c r="C859" s="20"/>
      <c r="D859" s="20"/>
      <c r="K859" s="3"/>
      <c r="L859" s="3"/>
    </row>
    <row r="860" spans="3:12" ht="16.5" customHeight="1" x14ac:dyDescent="0.6">
      <c r="C860" s="20"/>
      <c r="D860" s="20"/>
      <c r="K860" s="3"/>
      <c r="L860" s="3"/>
    </row>
    <row r="861" spans="3:12" ht="16.5" customHeight="1" x14ac:dyDescent="0.6">
      <c r="C861" s="20"/>
      <c r="D861" s="20"/>
      <c r="K861" s="3"/>
      <c r="L861" s="3"/>
    </row>
    <row r="862" spans="3:12" ht="16.5" customHeight="1" x14ac:dyDescent="0.6">
      <c r="C862" s="20"/>
      <c r="D862" s="20"/>
      <c r="K862" s="3"/>
      <c r="L862" s="3"/>
    </row>
    <row r="863" spans="3:12" ht="16.5" customHeight="1" x14ac:dyDescent="0.6">
      <c r="C863" s="20"/>
      <c r="D863" s="20"/>
      <c r="K863" s="3"/>
      <c r="L863" s="3"/>
    </row>
    <row r="864" spans="3:12" ht="16.5" customHeight="1" x14ac:dyDescent="0.6">
      <c r="C864" s="20"/>
      <c r="D864" s="20"/>
      <c r="K864" s="3"/>
      <c r="L864" s="3"/>
    </row>
    <row r="865" spans="3:12" ht="16.5" customHeight="1" x14ac:dyDescent="0.6">
      <c r="C865" s="20"/>
      <c r="D865" s="20"/>
      <c r="K865" s="3"/>
      <c r="L865" s="3"/>
    </row>
    <row r="866" spans="3:12" ht="16.5" customHeight="1" x14ac:dyDescent="0.6">
      <c r="C866" s="20"/>
      <c r="D866" s="20"/>
      <c r="K866" s="3"/>
      <c r="L866" s="3"/>
    </row>
    <row r="867" spans="3:12" ht="16.5" customHeight="1" x14ac:dyDescent="0.6">
      <c r="C867" s="20"/>
      <c r="D867" s="20"/>
      <c r="K867" s="3"/>
      <c r="L867" s="3"/>
    </row>
    <row r="868" spans="3:12" ht="16.5" customHeight="1" x14ac:dyDescent="0.6">
      <c r="C868" s="20"/>
      <c r="D868" s="20"/>
      <c r="K868" s="3"/>
      <c r="L868" s="3"/>
    </row>
    <row r="869" spans="3:12" ht="16.5" customHeight="1" x14ac:dyDescent="0.6">
      <c r="C869" s="20"/>
      <c r="D869" s="20"/>
      <c r="K869" s="3"/>
      <c r="L869" s="3"/>
    </row>
    <row r="870" spans="3:12" ht="16.5" customHeight="1" x14ac:dyDescent="0.6">
      <c r="C870" s="20"/>
      <c r="D870" s="20"/>
      <c r="K870" s="3"/>
      <c r="L870" s="3"/>
    </row>
    <row r="871" spans="3:12" ht="16.5" customHeight="1" x14ac:dyDescent="0.6">
      <c r="C871" s="20"/>
      <c r="D871" s="20"/>
      <c r="K871" s="3"/>
      <c r="L871" s="3"/>
    </row>
    <row r="872" spans="3:12" ht="16.5" customHeight="1" x14ac:dyDescent="0.6">
      <c r="C872" s="20"/>
      <c r="D872" s="20"/>
      <c r="K872" s="3"/>
      <c r="L872" s="3"/>
    </row>
    <row r="873" spans="3:12" ht="16.5" customHeight="1" x14ac:dyDescent="0.6">
      <c r="C873" s="20"/>
      <c r="D873" s="20"/>
      <c r="K873" s="3"/>
      <c r="L873" s="3"/>
    </row>
    <row r="874" spans="3:12" ht="16.5" customHeight="1" x14ac:dyDescent="0.6">
      <c r="C874" s="20"/>
      <c r="D874" s="20"/>
      <c r="K874" s="3"/>
      <c r="L874" s="3"/>
    </row>
    <row r="875" spans="3:12" ht="16.5" customHeight="1" x14ac:dyDescent="0.6">
      <c r="C875" s="20"/>
      <c r="D875" s="20"/>
      <c r="K875" s="3"/>
      <c r="L875" s="3"/>
    </row>
    <row r="876" spans="3:12" ht="16.5" customHeight="1" x14ac:dyDescent="0.6">
      <c r="C876" s="20"/>
      <c r="D876" s="20"/>
      <c r="K876" s="3"/>
      <c r="L876" s="3"/>
    </row>
    <row r="877" spans="3:12" ht="16.5" customHeight="1" x14ac:dyDescent="0.6">
      <c r="C877" s="20"/>
      <c r="D877" s="20"/>
      <c r="K877" s="3"/>
      <c r="L877" s="3"/>
    </row>
    <row r="878" spans="3:12" ht="16.5" customHeight="1" x14ac:dyDescent="0.6">
      <c r="C878" s="20"/>
      <c r="D878" s="20"/>
      <c r="K878" s="3"/>
      <c r="L878" s="3"/>
    </row>
    <row r="879" spans="3:12" ht="16.5" customHeight="1" x14ac:dyDescent="0.6">
      <c r="C879" s="20"/>
      <c r="D879" s="20"/>
      <c r="K879" s="3"/>
      <c r="L879" s="3"/>
    </row>
    <row r="880" spans="3:12" ht="16.5" customHeight="1" x14ac:dyDescent="0.6">
      <c r="C880" s="20"/>
      <c r="D880" s="20"/>
      <c r="K880" s="3"/>
      <c r="L880" s="3"/>
    </row>
    <row r="881" spans="3:12" ht="16.5" customHeight="1" x14ac:dyDescent="0.6">
      <c r="C881" s="20"/>
      <c r="D881" s="20"/>
      <c r="K881" s="3"/>
      <c r="L881" s="3"/>
    </row>
    <row r="882" spans="3:12" ht="16.5" customHeight="1" x14ac:dyDescent="0.6">
      <c r="C882" s="20"/>
      <c r="D882" s="20"/>
      <c r="K882" s="3"/>
      <c r="L882" s="3"/>
    </row>
    <row r="883" spans="3:12" ht="16.5" customHeight="1" x14ac:dyDescent="0.6">
      <c r="C883" s="20"/>
      <c r="D883" s="20"/>
      <c r="K883" s="3"/>
      <c r="L883" s="3"/>
    </row>
    <row r="884" spans="3:12" ht="16.5" customHeight="1" x14ac:dyDescent="0.6">
      <c r="C884" s="20"/>
      <c r="D884" s="20"/>
      <c r="K884" s="3"/>
      <c r="L884" s="3"/>
    </row>
    <row r="885" spans="3:12" ht="16.5" customHeight="1" x14ac:dyDescent="0.6">
      <c r="C885" s="20"/>
      <c r="K885" s="3"/>
      <c r="L885" s="3"/>
    </row>
    <row r="886" spans="3:12" ht="16.5" customHeight="1" x14ac:dyDescent="0.6">
      <c r="C886" s="20"/>
      <c r="K886" s="3"/>
      <c r="L886" s="3"/>
    </row>
  </sheetData>
  <mergeCells count="8">
    <mergeCell ref="C2:N2"/>
    <mergeCell ref="D6:J6"/>
    <mergeCell ref="C12:M12"/>
    <mergeCell ref="A15:O15"/>
    <mergeCell ref="D13:M13"/>
    <mergeCell ref="M8:M11"/>
    <mergeCell ref="C3:M3"/>
    <mergeCell ref="C4:M4"/>
  </mergeCells>
  <pageMargins left="0.7" right="0.7" top="0.75" bottom="0.75" header="0.3" footer="0.3"/>
  <pageSetup scale="4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AE63348C-189D-4C60-B7D6-52839547E7A7}">
          <x14:formula1>
            <xm:f>'Dropdown menus'!$L$1:$L$3</xm:f>
          </x14:formula1>
          <xm:sqref>I8:J11</xm:sqref>
        </x14:dataValidation>
        <x14:dataValidation type="list" allowBlank="1" showInputMessage="1" xr:uid="{D8896A83-1518-4122-82DE-A1874FFF80F9}">
          <x14:formula1>
            <xm:f>'Dropdown menus'!$L$37:$L$42</xm:f>
          </x14:formula1>
          <xm:sqref>E8:E11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CE51-3564-483D-BFB3-9659DC2F9B1A}">
  <sheetPr>
    <tabColor rgb="FFEDECDE"/>
    <pageSetUpPr fitToPage="1"/>
  </sheetPr>
  <dimension ref="A1:P61"/>
  <sheetViews>
    <sheetView zoomScale="130" zoomScaleNormal="130" workbookViewId="0">
      <selection activeCell="M34" sqref="M34:M35"/>
    </sheetView>
  </sheetViews>
  <sheetFormatPr defaultColWidth="9.88671875" defaultRowHeight="15" customHeight="1" x14ac:dyDescent="0.6"/>
  <cols>
    <col min="1" max="1" width="1.5546875" style="3" customWidth="1"/>
    <col min="2" max="2" width="1.5546875" style="21" customWidth="1"/>
    <col min="3" max="3" width="7.88671875" style="28" customWidth="1"/>
    <col min="4" max="4" width="17" style="3" customWidth="1"/>
    <col min="5" max="6" width="19.109375" style="3" customWidth="1"/>
    <col min="7" max="7" width="14.33203125" style="3" customWidth="1"/>
    <col min="8" max="8" width="10.77734375" style="3" customWidth="1"/>
    <col min="9" max="9" width="23.109375" style="3" customWidth="1"/>
    <col min="10" max="10" width="10.33203125" style="3" customWidth="1"/>
    <col min="11" max="13" width="11.109375" style="3" customWidth="1"/>
    <col min="14" max="14" width="1.5546875" style="21" customWidth="1"/>
    <col min="15" max="15" width="1.5546875" style="3" customWidth="1"/>
    <col min="16" max="16" width="1.33203125" style="3" customWidth="1"/>
    <col min="17" max="16384" width="9.88671875" style="3"/>
  </cols>
  <sheetData>
    <row r="1" spans="1:16" ht="14.25" customHeight="1" thickBot="1" x14ac:dyDescent="0.65">
      <c r="A1" s="749"/>
      <c r="B1" s="116"/>
      <c r="C1" s="752"/>
      <c r="D1" s="752"/>
      <c r="E1" s="752"/>
      <c r="F1" s="752"/>
      <c r="G1" s="752"/>
      <c r="H1" s="752"/>
      <c r="I1" s="752"/>
      <c r="J1" s="752"/>
      <c r="K1" s="752"/>
      <c r="L1" s="752"/>
      <c r="M1" s="752"/>
      <c r="N1" s="752"/>
      <c r="O1" s="423"/>
      <c r="P1" s="44"/>
    </row>
    <row r="2" spans="1:16" ht="15.75" customHeight="1" x14ac:dyDescent="0.6">
      <c r="A2" s="750"/>
      <c r="B2" s="117"/>
      <c r="C2" s="118"/>
      <c r="D2" s="119"/>
      <c r="E2" s="119"/>
      <c r="F2" s="119"/>
      <c r="G2" s="119"/>
      <c r="H2" s="119"/>
      <c r="I2" s="119"/>
      <c r="J2" s="119"/>
      <c r="K2" s="120"/>
      <c r="L2" s="120"/>
      <c r="M2" s="120"/>
      <c r="N2" s="121"/>
      <c r="O2" s="759"/>
      <c r="P2" s="122"/>
    </row>
    <row r="3" spans="1:16" ht="96" customHeight="1" x14ac:dyDescent="0.6">
      <c r="A3" s="750"/>
      <c r="B3" s="123"/>
      <c r="C3" s="756" t="s">
        <v>544</v>
      </c>
      <c r="D3" s="756"/>
      <c r="E3" s="756"/>
      <c r="F3" s="756"/>
      <c r="G3" s="756"/>
      <c r="H3" s="756"/>
      <c r="I3" s="756"/>
      <c r="J3" s="756"/>
      <c r="K3" s="756"/>
      <c r="L3" s="756"/>
      <c r="M3" s="756"/>
      <c r="N3" s="124"/>
      <c r="O3" s="759"/>
      <c r="P3" s="136"/>
    </row>
    <row r="4" spans="1:16" ht="5.0999999999999996" customHeight="1" x14ac:dyDescent="0.6">
      <c r="A4" s="750"/>
      <c r="B4" s="123"/>
      <c r="C4" s="187"/>
      <c r="D4" s="187"/>
      <c r="E4" s="187"/>
      <c r="F4" s="187"/>
      <c r="G4" s="187"/>
      <c r="H4" s="187"/>
      <c r="I4" s="187"/>
      <c r="J4" s="187"/>
      <c r="K4" s="187"/>
      <c r="L4" s="187"/>
      <c r="M4" s="187"/>
      <c r="N4" s="124"/>
      <c r="O4" s="759"/>
      <c r="P4" s="136"/>
    </row>
    <row r="5" spans="1:16" ht="18" customHeight="1" x14ac:dyDescent="0.6">
      <c r="A5" s="750"/>
      <c r="B5" s="123"/>
      <c r="C5" s="745" t="s">
        <v>648</v>
      </c>
      <c r="D5" s="745"/>
      <c r="E5" s="745"/>
      <c r="F5" s="745"/>
      <c r="G5" s="745"/>
      <c r="H5" s="745"/>
      <c r="I5" s="745"/>
      <c r="J5" s="745"/>
      <c r="K5" s="745"/>
      <c r="L5" s="745"/>
      <c r="M5" s="745"/>
      <c r="N5" s="124"/>
      <c r="O5" s="759"/>
      <c r="P5" s="136"/>
    </row>
    <row r="6" spans="1:16" ht="16.350000000000001" customHeight="1" x14ac:dyDescent="0.6">
      <c r="A6" s="750"/>
      <c r="B6" s="123"/>
      <c r="C6" s="745" t="s">
        <v>647</v>
      </c>
      <c r="D6" s="745"/>
      <c r="E6" s="745"/>
      <c r="F6" s="745"/>
      <c r="G6" s="745"/>
      <c r="H6" s="745"/>
      <c r="I6" s="745"/>
      <c r="J6" s="745"/>
      <c r="K6" s="745"/>
      <c r="L6" s="745"/>
      <c r="M6" s="745"/>
      <c r="N6" s="124"/>
      <c r="O6" s="759"/>
      <c r="P6" s="136"/>
    </row>
    <row r="7" spans="1:16" ht="10.35" customHeight="1" x14ac:dyDescent="0.6">
      <c r="A7" s="750"/>
      <c r="B7" s="123"/>
      <c r="C7" s="164"/>
      <c r="D7" s="165"/>
      <c r="E7" s="90"/>
      <c r="F7" s="90"/>
      <c r="G7" s="90"/>
      <c r="H7" s="90"/>
      <c r="I7" s="90"/>
      <c r="J7" s="90"/>
      <c r="K7" s="125"/>
      <c r="L7" s="125"/>
      <c r="M7" s="125"/>
      <c r="N7" s="126"/>
      <c r="O7" s="759"/>
      <c r="P7" s="136"/>
    </row>
    <row r="8" spans="1:16" ht="34.5" x14ac:dyDescent="0.6">
      <c r="A8" s="750"/>
      <c r="B8" s="123"/>
      <c r="C8" s="145">
        <v>5</v>
      </c>
      <c r="D8" s="761" t="s">
        <v>296</v>
      </c>
      <c r="E8" s="762"/>
      <c r="F8" s="762"/>
      <c r="G8" s="762"/>
      <c r="H8" s="762"/>
      <c r="I8" s="762"/>
      <c r="J8" s="763"/>
      <c r="K8" s="163" t="s">
        <v>357</v>
      </c>
      <c r="L8" s="163" t="s">
        <v>279</v>
      </c>
      <c r="M8" s="163" t="s">
        <v>474</v>
      </c>
      <c r="N8" s="127"/>
      <c r="O8" s="759"/>
      <c r="P8" s="136"/>
    </row>
    <row r="9" spans="1:16" ht="51.75" x14ac:dyDescent="0.6">
      <c r="A9" s="750"/>
      <c r="B9" s="123"/>
      <c r="C9" s="128" t="s">
        <v>439</v>
      </c>
      <c r="D9" s="129" t="s">
        <v>512</v>
      </c>
      <c r="E9" s="129" t="s">
        <v>285</v>
      </c>
      <c r="F9" s="129" t="s">
        <v>286</v>
      </c>
      <c r="G9" s="157"/>
      <c r="H9" s="129" t="s">
        <v>475</v>
      </c>
      <c r="I9" s="129" t="s">
        <v>790</v>
      </c>
      <c r="J9" s="130" t="s">
        <v>472</v>
      </c>
      <c r="K9" s="131"/>
      <c r="L9" s="132"/>
      <c r="M9" s="132"/>
      <c r="N9" s="127"/>
      <c r="O9" s="759"/>
      <c r="P9" s="136"/>
    </row>
    <row r="10" spans="1:16" ht="27" customHeight="1" x14ac:dyDescent="0.6">
      <c r="A10" s="750"/>
      <c r="B10" s="123"/>
      <c r="C10" s="128" t="s">
        <v>493</v>
      </c>
      <c r="D10" s="133" t="s">
        <v>476</v>
      </c>
      <c r="E10" s="133"/>
      <c r="F10" s="133"/>
      <c r="G10" s="157"/>
      <c r="H10" s="133"/>
      <c r="I10" s="162" t="s">
        <v>339</v>
      </c>
      <c r="J10" s="162" t="s">
        <v>339</v>
      </c>
      <c r="K10" s="133"/>
      <c r="L10" s="133"/>
      <c r="M10" s="746" t="s">
        <v>282</v>
      </c>
      <c r="N10" s="127"/>
      <c r="O10" s="759"/>
      <c r="P10" s="136"/>
    </row>
    <row r="11" spans="1:16" ht="27" customHeight="1" x14ac:dyDescent="0.6">
      <c r="A11" s="750"/>
      <c r="B11" s="123"/>
      <c r="C11" s="128" t="s">
        <v>494</v>
      </c>
      <c r="D11" s="133" t="s">
        <v>477</v>
      </c>
      <c r="E11" s="133"/>
      <c r="F11" s="133"/>
      <c r="G11" s="157"/>
      <c r="H11" s="133"/>
      <c r="I11" s="162" t="s">
        <v>339</v>
      </c>
      <c r="J11" s="162" t="s">
        <v>339</v>
      </c>
      <c r="K11" s="133"/>
      <c r="L11" s="133"/>
      <c r="M11" s="757"/>
      <c r="N11" s="127"/>
      <c r="O11" s="759"/>
      <c r="P11" s="136"/>
    </row>
    <row r="12" spans="1:16" ht="27" customHeight="1" x14ac:dyDescent="0.6">
      <c r="A12" s="750"/>
      <c r="B12" s="123"/>
      <c r="C12" s="128" t="s">
        <v>495</v>
      </c>
      <c r="D12" s="133" t="s">
        <v>478</v>
      </c>
      <c r="E12" s="133"/>
      <c r="F12" s="133"/>
      <c r="G12" s="157"/>
      <c r="H12" s="133"/>
      <c r="I12" s="162" t="s">
        <v>339</v>
      </c>
      <c r="J12" s="162" t="s">
        <v>339</v>
      </c>
      <c r="K12" s="133"/>
      <c r="L12" s="133"/>
      <c r="M12" s="757"/>
      <c r="N12" s="134"/>
      <c r="O12" s="759"/>
      <c r="P12" s="136"/>
    </row>
    <row r="13" spans="1:16" ht="27" customHeight="1" x14ac:dyDescent="0.6">
      <c r="A13" s="750"/>
      <c r="B13" s="123"/>
      <c r="C13" s="128" t="s">
        <v>496</v>
      </c>
      <c r="D13" s="133" t="s">
        <v>509</v>
      </c>
      <c r="E13" s="133"/>
      <c r="F13" s="133"/>
      <c r="G13" s="157"/>
      <c r="H13" s="133"/>
      <c r="I13" s="162" t="s">
        <v>339</v>
      </c>
      <c r="J13" s="162" t="s">
        <v>339</v>
      </c>
      <c r="K13" s="133"/>
      <c r="L13" s="133"/>
      <c r="M13" s="757"/>
      <c r="N13" s="127"/>
      <c r="O13" s="759"/>
      <c r="P13" s="136"/>
    </row>
    <row r="14" spans="1:16" ht="27" customHeight="1" x14ac:dyDescent="0.6">
      <c r="A14" s="750"/>
      <c r="B14" s="123"/>
      <c r="C14" s="128" t="s">
        <v>513</v>
      </c>
      <c r="D14" s="133" t="s">
        <v>510</v>
      </c>
      <c r="E14" s="133"/>
      <c r="F14" s="133"/>
      <c r="G14" s="157"/>
      <c r="H14" s="133"/>
      <c r="I14" s="162" t="s">
        <v>339</v>
      </c>
      <c r="J14" s="162" t="s">
        <v>339</v>
      </c>
      <c r="K14" s="133"/>
      <c r="L14" s="133"/>
      <c r="M14" s="757"/>
      <c r="N14" s="127"/>
      <c r="O14" s="759"/>
      <c r="P14" s="136"/>
    </row>
    <row r="15" spans="1:16" ht="27" customHeight="1" x14ac:dyDescent="0.6">
      <c r="A15" s="750"/>
      <c r="B15" s="123"/>
      <c r="C15" s="128" t="s">
        <v>514</v>
      </c>
      <c r="D15" s="133" t="s">
        <v>511</v>
      </c>
      <c r="E15" s="133"/>
      <c r="F15" s="133"/>
      <c r="G15" s="157"/>
      <c r="H15" s="133"/>
      <c r="I15" s="162" t="s">
        <v>339</v>
      </c>
      <c r="J15" s="162" t="s">
        <v>339</v>
      </c>
      <c r="K15" s="133"/>
      <c r="L15" s="133"/>
      <c r="M15" s="747"/>
      <c r="N15" s="134"/>
      <c r="O15" s="759"/>
      <c r="P15" s="136"/>
    </row>
    <row r="16" spans="1:16" ht="3.75" customHeight="1" x14ac:dyDescent="0.6">
      <c r="A16" s="750"/>
      <c r="B16" s="123"/>
      <c r="C16" s="748"/>
      <c r="D16" s="748"/>
      <c r="E16" s="748"/>
      <c r="F16" s="748"/>
      <c r="G16" s="748"/>
      <c r="H16" s="748"/>
      <c r="I16" s="748"/>
      <c r="J16" s="748"/>
      <c r="K16" s="748"/>
      <c r="L16" s="748"/>
      <c r="M16" s="748"/>
      <c r="N16" s="134"/>
      <c r="O16" s="759"/>
      <c r="P16" s="136"/>
    </row>
    <row r="17" spans="1:16" ht="34.5" x14ac:dyDescent="0.6">
      <c r="A17" s="750"/>
      <c r="B17" s="123"/>
      <c r="C17" s="128" t="s">
        <v>440</v>
      </c>
      <c r="D17" s="129" t="s">
        <v>479</v>
      </c>
      <c r="E17" s="129" t="s">
        <v>285</v>
      </c>
      <c r="F17" s="129" t="s">
        <v>286</v>
      </c>
      <c r="G17" s="157"/>
      <c r="H17" s="129" t="s">
        <v>475</v>
      </c>
      <c r="I17" s="129" t="s">
        <v>790</v>
      </c>
      <c r="J17" s="130" t="s">
        <v>472</v>
      </c>
      <c r="K17" s="131"/>
      <c r="L17" s="132"/>
      <c r="M17" s="132"/>
      <c r="N17" s="134"/>
      <c r="O17" s="759"/>
      <c r="P17" s="136"/>
    </row>
    <row r="18" spans="1:16" ht="27" customHeight="1" x14ac:dyDescent="0.6">
      <c r="A18" s="750"/>
      <c r="B18" s="123"/>
      <c r="C18" s="128" t="s">
        <v>497</v>
      </c>
      <c r="D18" s="133" t="s">
        <v>476</v>
      </c>
      <c r="E18" s="133"/>
      <c r="F18" s="133"/>
      <c r="G18" s="157"/>
      <c r="H18" s="133"/>
      <c r="I18" s="162" t="s">
        <v>339</v>
      </c>
      <c r="J18" s="162" t="s">
        <v>339</v>
      </c>
      <c r="K18" s="133"/>
      <c r="L18" s="133"/>
      <c r="M18" s="746" t="s">
        <v>282</v>
      </c>
      <c r="N18" s="134"/>
      <c r="O18" s="759"/>
      <c r="P18" s="136"/>
    </row>
    <row r="19" spans="1:16" ht="27" customHeight="1" x14ac:dyDescent="0.6">
      <c r="A19" s="750"/>
      <c r="B19" s="123"/>
      <c r="C19" s="128" t="s">
        <v>498</v>
      </c>
      <c r="D19" s="133" t="s">
        <v>477</v>
      </c>
      <c r="E19" s="133"/>
      <c r="F19" s="133"/>
      <c r="G19" s="157"/>
      <c r="H19" s="133"/>
      <c r="I19" s="162" t="s">
        <v>339</v>
      </c>
      <c r="J19" s="162" t="s">
        <v>339</v>
      </c>
      <c r="K19" s="133"/>
      <c r="L19" s="133"/>
      <c r="M19" s="747"/>
      <c r="N19" s="134"/>
      <c r="O19" s="759"/>
      <c r="P19" s="136"/>
    </row>
    <row r="20" spans="1:16" ht="3.75" customHeight="1" x14ac:dyDescent="0.6">
      <c r="A20" s="750"/>
      <c r="B20" s="123"/>
      <c r="C20" s="748"/>
      <c r="D20" s="748"/>
      <c r="E20" s="748"/>
      <c r="F20" s="748"/>
      <c r="G20" s="748"/>
      <c r="H20" s="748"/>
      <c r="I20" s="748"/>
      <c r="J20" s="748"/>
      <c r="K20" s="748"/>
      <c r="L20" s="748"/>
      <c r="M20" s="748"/>
      <c r="N20" s="134"/>
      <c r="O20" s="759"/>
      <c r="P20" s="136"/>
    </row>
    <row r="21" spans="1:16" ht="50.45" customHeight="1" x14ac:dyDescent="0.6">
      <c r="A21" s="750"/>
      <c r="B21" s="123"/>
      <c r="C21" s="128" t="s">
        <v>441</v>
      </c>
      <c r="D21" s="129" t="s">
        <v>480</v>
      </c>
      <c r="E21" s="129" t="s">
        <v>285</v>
      </c>
      <c r="F21" s="129" t="s">
        <v>286</v>
      </c>
      <c r="G21" s="157"/>
      <c r="H21" s="129" t="s">
        <v>475</v>
      </c>
      <c r="I21" s="129" t="s">
        <v>790</v>
      </c>
      <c r="J21" s="130" t="s">
        <v>472</v>
      </c>
      <c r="K21" s="131"/>
      <c r="L21" s="132"/>
      <c r="M21" s="132"/>
      <c r="N21" s="134"/>
      <c r="O21" s="759"/>
      <c r="P21" s="136"/>
    </row>
    <row r="22" spans="1:16" ht="37.5" customHeight="1" x14ac:dyDescent="0.6">
      <c r="A22" s="750"/>
      <c r="B22" s="123"/>
      <c r="C22" s="128" t="s">
        <v>499</v>
      </c>
      <c r="D22" s="133" t="s">
        <v>476</v>
      </c>
      <c r="E22" s="133"/>
      <c r="F22" s="133"/>
      <c r="G22" s="157"/>
      <c r="H22" s="133"/>
      <c r="I22" s="162" t="s">
        <v>339</v>
      </c>
      <c r="J22" s="162" t="s">
        <v>339</v>
      </c>
      <c r="K22" s="133"/>
      <c r="L22" s="133"/>
      <c r="M22" s="746" t="s">
        <v>282</v>
      </c>
      <c r="N22" s="134"/>
      <c r="O22" s="759"/>
      <c r="P22" s="136"/>
    </row>
    <row r="23" spans="1:16" ht="27" customHeight="1" x14ac:dyDescent="0.6">
      <c r="A23" s="750"/>
      <c r="B23" s="123"/>
      <c r="C23" s="128" t="s">
        <v>500</v>
      </c>
      <c r="D23" s="133" t="s">
        <v>477</v>
      </c>
      <c r="E23" s="133"/>
      <c r="F23" s="133"/>
      <c r="G23" s="157"/>
      <c r="H23" s="133"/>
      <c r="I23" s="162" t="s">
        <v>339</v>
      </c>
      <c r="J23" s="162" t="s">
        <v>339</v>
      </c>
      <c r="K23" s="133"/>
      <c r="L23" s="133"/>
      <c r="M23" s="747"/>
      <c r="N23" s="134"/>
      <c r="O23" s="759"/>
      <c r="P23" s="136"/>
    </row>
    <row r="24" spans="1:16" ht="4.5" customHeight="1" x14ac:dyDescent="0.6">
      <c r="A24" s="750"/>
      <c r="B24" s="123"/>
      <c r="C24" s="748"/>
      <c r="D24" s="748"/>
      <c r="E24" s="748"/>
      <c r="F24" s="748"/>
      <c r="G24" s="748"/>
      <c r="H24" s="748"/>
      <c r="I24" s="748"/>
      <c r="J24" s="748"/>
      <c r="K24" s="748"/>
      <c r="L24" s="748"/>
      <c r="M24" s="748"/>
      <c r="N24" s="134"/>
      <c r="O24" s="759"/>
      <c r="P24" s="136"/>
    </row>
    <row r="25" spans="1:16" ht="49.5" customHeight="1" x14ac:dyDescent="0.6">
      <c r="A25" s="750"/>
      <c r="B25" s="123"/>
      <c r="C25" s="128" t="s">
        <v>442</v>
      </c>
      <c r="D25" s="129" t="s">
        <v>481</v>
      </c>
      <c r="E25" s="129" t="s">
        <v>285</v>
      </c>
      <c r="F25" s="129" t="s">
        <v>286</v>
      </c>
      <c r="G25" s="168" t="s">
        <v>482</v>
      </c>
      <c r="H25" s="129" t="s">
        <v>475</v>
      </c>
      <c r="I25" s="129" t="s">
        <v>790</v>
      </c>
      <c r="J25" s="130" t="s">
        <v>472</v>
      </c>
      <c r="K25" s="131"/>
      <c r="L25" s="132"/>
      <c r="M25" s="132"/>
      <c r="N25" s="134"/>
      <c r="O25" s="759"/>
      <c r="P25" s="136"/>
    </row>
    <row r="26" spans="1:16" ht="27" customHeight="1" x14ac:dyDescent="0.6">
      <c r="A26" s="750"/>
      <c r="B26" s="123"/>
      <c r="C26" s="128" t="s">
        <v>501</v>
      </c>
      <c r="D26" s="133" t="s">
        <v>476</v>
      </c>
      <c r="E26" s="133"/>
      <c r="F26" s="133"/>
      <c r="G26" s="192" t="s">
        <v>339</v>
      </c>
      <c r="H26" s="133"/>
      <c r="I26" s="162" t="s">
        <v>339</v>
      </c>
      <c r="J26" s="162" t="s">
        <v>339</v>
      </c>
      <c r="K26" s="133"/>
      <c r="L26" s="133"/>
      <c r="M26" s="746" t="s">
        <v>282</v>
      </c>
      <c r="N26" s="134"/>
      <c r="O26" s="759"/>
      <c r="P26" s="136"/>
    </row>
    <row r="27" spans="1:16" ht="27" customHeight="1" x14ac:dyDescent="0.6">
      <c r="A27" s="750"/>
      <c r="B27" s="123"/>
      <c r="C27" s="128" t="s">
        <v>502</v>
      </c>
      <c r="D27" s="133" t="s">
        <v>477</v>
      </c>
      <c r="E27" s="133"/>
      <c r="F27" s="133"/>
      <c r="G27" s="192" t="s">
        <v>339</v>
      </c>
      <c r="H27" s="133"/>
      <c r="I27" s="162" t="s">
        <v>339</v>
      </c>
      <c r="J27" s="162" t="s">
        <v>339</v>
      </c>
      <c r="K27" s="133"/>
      <c r="L27" s="133"/>
      <c r="M27" s="747"/>
      <c r="N27" s="134"/>
      <c r="O27" s="759"/>
      <c r="P27" s="136"/>
    </row>
    <row r="28" spans="1:16" ht="4.5" customHeight="1" x14ac:dyDescent="0.6">
      <c r="A28" s="750"/>
      <c r="B28" s="123"/>
      <c r="C28" s="748"/>
      <c r="D28" s="748"/>
      <c r="E28" s="748"/>
      <c r="F28" s="748"/>
      <c r="G28" s="748"/>
      <c r="H28" s="748"/>
      <c r="I28" s="748"/>
      <c r="J28" s="748"/>
      <c r="K28" s="748"/>
      <c r="L28" s="748"/>
      <c r="M28" s="748"/>
      <c r="N28" s="134"/>
      <c r="O28" s="759"/>
      <c r="P28" s="136"/>
    </row>
    <row r="29" spans="1:16" ht="48.75" customHeight="1" x14ac:dyDescent="0.6">
      <c r="A29" s="750"/>
      <c r="B29" s="123"/>
      <c r="C29" s="128" t="s">
        <v>443</v>
      </c>
      <c r="D29" s="129" t="s">
        <v>483</v>
      </c>
      <c r="E29" s="129" t="s">
        <v>285</v>
      </c>
      <c r="F29" s="129" t="s">
        <v>286</v>
      </c>
      <c r="G29" s="129" t="s">
        <v>482</v>
      </c>
      <c r="H29" s="129" t="s">
        <v>475</v>
      </c>
      <c r="I29" s="157"/>
      <c r="J29" s="130" t="s">
        <v>472</v>
      </c>
      <c r="K29" s="131"/>
      <c r="L29" s="132"/>
      <c r="M29" s="132"/>
      <c r="N29" s="134"/>
      <c r="O29" s="759"/>
      <c r="P29" s="136"/>
    </row>
    <row r="30" spans="1:16" ht="27" customHeight="1" x14ac:dyDescent="0.6">
      <c r="A30" s="750"/>
      <c r="B30" s="123"/>
      <c r="C30" s="149" t="s">
        <v>503</v>
      </c>
      <c r="D30" s="133" t="s">
        <v>476</v>
      </c>
      <c r="E30" s="133"/>
      <c r="F30" s="133"/>
      <c r="G30" s="192" t="s">
        <v>339</v>
      </c>
      <c r="H30" s="133"/>
      <c r="I30" s="157"/>
      <c r="J30" s="162" t="s">
        <v>339</v>
      </c>
      <c r="K30" s="133"/>
      <c r="L30" s="133"/>
      <c r="M30" s="746" t="s">
        <v>280</v>
      </c>
      <c r="N30" s="134"/>
      <c r="O30" s="759"/>
      <c r="P30" s="136"/>
    </row>
    <row r="31" spans="1:16" ht="27" customHeight="1" x14ac:dyDescent="0.6">
      <c r="A31" s="750"/>
      <c r="B31" s="123"/>
      <c r="C31" s="149" t="s">
        <v>504</v>
      </c>
      <c r="D31" s="133" t="s">
        <v>477</v>
      </c>
      <c r="E31" s="133"/>
      <c r="F31" s="133"/>
      <c r="G31" s="192" t="s">
        <v>339</v>
      </c>
      <c r="H31" s="133"/>
      <c r="I31" s="157"/>
      <c r="J31" s="162" t="s">
        <v>339</v>
      </c>
      <c r="K31" s="133"/>
      <c r="L31" s="133"/>
      <c r="M31" s="747"/>
      <c r="N31" s="134"/>
      <c r="O31" s="759"/>
      <c r="P31" s="136"/>
    </row>
    <row r="32" spans="1:16" ht="4.5" customHeight="1" x14ac:dyDescent="0.6">
      <c r="A32" s="750"/>
      <c r="B32" s="123"/>
      <c r="C32" s="748"/>
      <c r="D32" s="748"/>
      <c r="E32" s="748"/>
      <c r="F32" s="748"/>
      <c r="G32" s="748"/>
      <c r="H32" s="748"/>
      <c r="I32" s="748"/>
      <c r="J32" s="748"/>
      <c r="K32" s="748"/>
      <c r="L32" s="748"/>
      <c r="M32" s="748"/>
      <c r="N32" s="134"/>
      <c r="O32" s="759"/>
      <c r="P32" s="136"/>
    </row>
    <row r="33" spans="1:16" ht="32.25" customHeight="1" x14ac:dyDescent="0.6">
      <c r="A33" s="750"/>
      <c r="B33" s="123"/>
      <c r="C33" s="149" t="s">
        <v>444</v>
      </c>
      <c r="D33" s="129" t="s">
        <v>484</v>
      </c>
      <c r="E33" s="129" t="s">
        <v>285</v>
      </c>
      <c r="F33" s="129" t="s">
        <v>286</v>
      </c>
      <c r="G33" s="129" t="s">
        <v>482</v>
      </c>
      <c r="H33" s="129" t="s">
        <v>475</v>
      </c>
      <c r="I33" s="157"/>
      <c r="J33" s="130" t="s">
        <v>472</v>
      </c>
      <c r="K33" s="132"/>
      <c r="L33" s="132"/>
      <c r="M33" s="132"/>
      <c r="N33" s="134"/>
      <c r="O33" s="759"/>
      <c r="P33" s="136"/>
    </row>
    <row r="34" spans="1:16" ht="27" customHeight="1" x14ac:dyDescent="0.6">
      <c r="A34" s="750"/>
      <c r="B34" s="123"/>
      <c r="C34" s="149" t="s">
        <v>505</v>
      </c>
      <c r="D34" s="133" t="s">
        <v>476</v>
      </c>
      <c r="E34" s="133"/>
      <c r="F34" s="133"/>
      <c r="G34" s="192" t="s">
        <v>339</v>
      </c>
      <c r="H34" s="133"/>
      <c r="I34" s="157"/>
      <c r="J34" s="162" t="s">
        <v>339</v>
      </c>
      <c r="K34" s="133"/>
      <c r="L34" s="133"/>
      <c r="M34" s="746" t="s">
        <v>280</v>
      </c>
      <c r="N34" s="134"/>
      <c r="O34" s="759"/>
      <c r="P34" s="136"/>
    </row>
    <row r="35" spans="1:16" ht="27" customHeight="1" x14ac:dyDescent="0.6">
      <c r="A35" s="750"/>
      <c r="B35" s="123"/>
      <c r="C35" s="149" t="s">
        <v>506</v>
      </c>
      <c r="D35" s="133" t="s">
        <v>477</v>
      </c>
      <c r="E35" s="133"/>
      <c r="F35" s="133"/>
      <c r="G35" s="192" t="s">
        <v>339</v>
      </c>
      <c r="H35" s="133"/>
      <c r="I35" s="157"/>
      <c r="J35" s="162" t="s">
        <v>339</v>
      </c>
      <c r="K35" s="133"/>
      <c r="L35" s="133"/>
      <c r="M35" s="747"/>
      <c r="N35" s="134"/>
      <c r="O35" s="759"/>
      <c r="P35" s="136"/>
    </row>
    <row r="36" spans="1:16" ht="4.5" customHeight="1" x14ac:dyDescent="0.6">
      <c r="A36" s="750"/>
      <c r="B36" s="123"/>
      <c r="C36" s="748"/>
      <c r="D36" s="748"/>
      <c r="E36" s="748"/>
      <c r="F36" s="748"/>
      <c r="G36" s="748"/>
      <c r="H36" s="748"/>
      <c r="I36" s="748"/>
      <c r="J36" s="748"/>
      <c r="K36" s="748"/>
      <c r="L36" s="748"/>
      <c r="M36" s="748"/>
      <c r="N36" s="134"/>
      <c r="O36" s="759"/>
      <c r="P36" s="136"/>
    </row>
    <row r="37" spans="1:16" ht="32.25" customHeight="1" x14ac:dyDescent="0.6">
      <c r="A37" s="750"/>
      <c r="B37" s="123"/>
      <c r="C37" s="149" t="s">
        <v>490</v>
      </c>
      <c r="D37" s="129" t="s">
        <v>485</v>
      </c>
      <c r="E37" s="129" t="s">
        <v>285</v>
      </c>
      <c r="F37" s="129" t="s">
        <v>286</v>
      </c>
      <c r="G37" s="129" t="s">
        <v>482</v>
      </c>
      <c r="H37" s="129" t="s">
        <v>475</v>
      </c>
      <c r="I37" s="157"/>
      <c r="J37" s="130" t="s">
        <v>472</v>
      </c>
      <c r="K37" s="132"/>
      <c r="L37" s="132"/>
      <c r="M37" s="132"/>
      <c r="N37" s="134"/>
      <c r="O37" s="759"/>
      <c r="P37" s="136"/>
    </row>
    <row r="38" spans="1:16" ht="27" customHeight="1" x14ac:dyDescent="0.6">
      <c r="A38" s="750"/>
      <c r="B38" s="123"/>
      <c r="C38" s="149" t="s">
        <v>507</v>
      </c>
      <c r="D38" s="133" t="s">
        <v>476</v>
      </c>
      <c r="E38" s="133"/>
      <c r="F38" s="133"/>
      <c r="G38" s="192" t="s">
        <v>339</v>
      </c>
      <c r="H38" s="133"/>
      <c r="I38" s="157"/>
      <c r="J38" s="162" t="s">
        <v>339</v>
      </c>
      <c r="K38" s="133"/>
      <c r="L38" s="133"/>
      <c r="M38" s="746" t="s">
        <v>280</v>
      </c>
      <c r="N38" s="134"/>
      <c r="O38" s="759"/>
      <c r="P38" s="136"/>
    </row>
    <row r="39" spans="1:16" ht="27" customHeight="1" x14ac:dyDescent="0.6">
      <c r="A39" s="750"/>
      <c r="B39" s="123"/>
      <c r="C39" s="149" t="s">
        <v>508</v>
      </c>
      <c r="D39" s="133" t="s">
        <v>477</v>
      </c>
      <c r="E39" s="133"/>
      <c r="F39" s="133"/>
      <c r="G39" s="192" t="s">
        <v>339</v>
      </c>
      <c r="H39" s="133"/>
      <c r="I39" s="157"/>
      <c r="J39" s="162" t="s">
        <v>339</v>
      </c>
      <c r="K39" s="133"/>
      <c r="L39" s="133"/>
      <c r="M39" s="747"/>
      <c r="N39" s="134"/>
      <c r="O39" s="759"/>
      <c r="P39" s="136"/>
    </row>
    <row r="40" spans="1:16" ht="4.5" customHeight="1" x14ac:dyDescent="0.6">
      <c r="A40" s="750"/>
      <c r="B40" s="123"/>
      <c r="C40" s="748"/>
      <c r="D40" s="748"/>
      <c r="E40" s="748"/>
      <c r="F40" s="748"/>
      <c r="G40" s="748"/>
      <c r="H40" s="748"/>
      <c r="I40" s="748"/>
      <c r="J40" s="748"/>
      <c r="K40" s="748"/>
      <c r="L40" s="748"/>
      <c r="M40" s="748"/>
      <c r="N40" s="134"/>
      <c r="O40" s="759"/>
      <c r="P40" s="136"/>
    </row>
    <row r="41" spans="1:16" ht="54.75" customHeight="1" x14ac:dyDescent="0.6">
      <c r="A41" s="750"/>
      <c r="B41" s="123"/>
      <c r="C41" s="149" t="s">
        <v>445</v>
      </c>
      <c r="D41" s="129" t="s">
        <v>486</v>
      </c>
      <c r="E41" s="129" t="s">
        <v>285</v>
      </c>
      <c r="F41" s="129" t="s">
        <v>286</v>
      </c>
      <c r="G41" s="129" t="s">
        <v>487</v>
      </c>
      <c r="H41" s="129" t="s">
        <v>475</v>
      </c>
      <c r="I41" s="157"/>
      <c r="J41" s="130" t="s">
        <v>472</v>
      </c>
      <c r="K41" s="132"/>
      <c r="L41" s="132"/>
      <c r="M41" s="132"/>
      <c r="N41" s="134"/>
      <c r="O41" s="759"/>
      <c r="P41" s="136"/>
    </row>
    <row r="42" spans="1:16" ht="27" customHeight="1" x14ac:dyDescent="0.6">
      <c r="A42" s="750"/>
      <c r="B42" s="123"/>
      <c r="C42" s="149" t="s">
        <v>515</v>
      </c>
      <c r="D42" s="133" t="s">
        <v>476</v>
      </c>
      <c r="E42" s="133"/>
      <c r="F42" s="133"/>
      <c r="G42" s="192" t="s">
        <v>339</v>
      </c>
      <c r="H42" s="133"/>
      <c r="I42" s="157"/>
      <c r="J42" s="162" t="s">
        <v>339</v>
      </c>
      <c r="K42" s="133"/>
      <c r="L42" s="133"/>
      <c r="M42" s="746" t="s">
        <v>280</v>
      </c>
      <c r="N42" s="134"/>
      <c r="O42" s="759"/>
      <c r="P42" s="136"/>
    </row>
    <row r="43" spans="1:16" ht="27" customHeight="1" x14ac:dyDescent="0.6">
      <c r="A43" s="750"/>
      <c r="B43" s="123"/>
      <c r="C43" s="149" t="s">
        <v>516</v>
      </c>
      <c r="D43" s="133" t="s">
        <v>477</v>
      </c>
      <c r="E43" s="133"/>
      <c r="F43" s="133"/>
      <c r="G43" s="192" t="s">
        <v>339</v>
      </c>
      <c r="H43" s="133"/>
      <c r="I43" s="157"/>
      <c r="J43" s="162" t="s">
        <v>339</v>
      </c>
      <c r="K43" s="133"/>
      <c r="L43" s="133"/>
      <c r="M43" s="747"/>
      <c r="N43" s="134"/>
      <c r="O43" s="759"/>
      <c r="P43" s="136"/>
    </row>
    <row r="44" spans="1:16" ht="4.5" customHeight="1" x14ac:dyDescent="0.6">
      <c r="A44" s="750"/>
      <c r="B44" s="123"/>
      <c r="C44" s="748"/>
      <c r="D44" s="748"/>
      <c r="E44" s="748"/>
      <c r="F44" s="748"/>
      <c r="G44" s="748"/>
      <c r="H44" s="748"/>
      <c r="I44" s="748"/>
      <c r="J44" s="748"/>
      <c r="K44" s="748"/>
      <c r="L44" s="748"/>
      <c r="M44" s="748"/>
      <c r="N44" s="134"/>
      <c r="O44" s="759"/>
      <c r="P44" s="136"/>
    </row>
    <row r="45" spans="1:16" ht="54.75" customHeight="1" x14ac:dyDescent="0.6">
      <c r="A45" s="750"/>
      <c r="B45" s="123"/>
      <c r="C45" s="149" t="s">
        <v>491</v>
      </c>
      <c r="D45" s="129" t="s">
        <v>488</v>
      </c>
      <c r="E45" s="129" t="s">
        <v>285</v>
      </c>
      <c r="F45" s="129" t="s">
        <v>286</v>
      </c>
      <c r="G45" s="157"/>
      <c r="H45" s="129" t="s">
        <v>475</v>
      </c>
      <c r="I45" s="129" t="s">
        <v>790</v>
      </c>
      <c r="J45" s="130" t="s">
        <v>472</v>
      </c>
      <c r="K45" s="132"/>
      <c r="L45" s="132"/>
      <c r="M45" s="132"/>
      <c r="N45" s="134"/>
      <c r="O45" s="759"/>
      <c r="P45" s="136"/>
    </row>
    <row r="46" spans="1:16" ht="27" customHeight="1" x14ac:dyDescent="0.6">
      <c r="A46" s="750"/>
      <c r="B46" s="123"/>
      <c r="C46" s="149" t="s">
        <v>517</v>
      </c>
      <c r="D46" s="133" t="s">
        <v>476</v>
      </c>
      <c r="E46" s="133"/>
      <c r="F46" s="133"/>
      <c r="G46" s="157"/>
      <c r="H46" s="133"/>
      <c r="I46" s="162" t="s">
        <v>339</v>
      </c>
      <c r="J46" s="162" t="s">
        <v>339</v>
      </c>
      <c r="K46" s="133"/>
      <c r="L46" s="133"/>
      <c r="M46" s="746" t="s">
        <v>280</v>
      </c>
      <c r="N46" s="134"/>
      <c r="O46" s="759"/>
      <c r="P46" s="136"/>
    </row>
    <row r="47" spans="1:16" ht="27" customHeight="1" x14ac:dyDescent="0.6">
      <c r="A47" s="750"/>
      <c r="B47" s="123"/>
      <c r="C47" s="149" t="s">
        <v>518</v>
      </c>
      <c r="D47" s="133" t="s">
        <v>477</v>
      </c>
      <c r="E47" s="133"/>
      <c r="F47" s="133"/>
      <c r="G47" s="157"/>
      <c r="H47" s="133"/>
      <c r="I47" s="162" t="s">
        <v>339</v>
      </c>
      <c r="J47" s="162" t="s">
        <v>339</v>
      </c>
      <c r="K47" s="133"/>
      <c r="L47" s="133"/>
      <c r="M47" s="747"/>
      <c r="N47" s="134"/>
      <c r="O47" s="759"/>
      <c r="P47" s="136"/>
    </row>
    <row r="48" spans="1:16" ht="4.5" customHeight="1" x14ac:dyDescent="0.6">
      <c r="A48" s="750"/>
      <c r="B48" s="123"/>
      <c r="C48" s="748"/>
      <c r="D48" s="748"/>
      <c r="E48" s="748"/>
      <c r="F48" s="748"/>
      <c r="G48" s="748"/>
      <c r="H48" s="748"/>
      <c r="I48" s="748"/>
      <c r="J48" s="748"/>
      <c r="K48" s="748"/>
      <c r="L48" s="748"/>
      <c r="M48" s="748"/>
      <c r="N48" s="134"/>
      <c r="O48" s="759"/>
      <c r="P48" s="136"/>
    </row>
    <row r="49" spans="1:16" ht="54.75" customHeight="1" x14ac:dyDescent="0.6">
      <c r="A49" s="750"/>
      <c r="B49" s="123"/>
      <c r="C49" s="149" t="s">
        <v>492</v>
      </c>
      <c r="D49" s="129" t="s">
        <v>489</v>
      </c>
      <c r="E49" s="129" t="s">
        <v>285</v>
      </c>
      <c r="F49" s="129" t="s">
        <v>286</v>
      </c>
      <c r="G49" s="129" t="s">
        <v>482</v>
      </c>
      <c r="H49" s="129" t="s">
        <v>475</v>
      </c>
      <c r="I49" s="129" t="s">
        <v>790</v>
      </c>
      <c r="J49" s="130" t="s">
        <v>472</v>
      </c>
      <c r="K49" s="132"/>
      <c r="L49" s="132"/>
      <c r="M49" s="132"/>
      <c r="N49" s="134"/>
      <c r="O49" s="759"/>
      <c r="P49" s="136"/>
    </row>
    <row r="50" spans="1:16" ht="27" customHeight="1" x14ac:dyDescent="0.6">
      <c r="A50" s="750"/>
      <c r="B50" s="123"/>
      <c r="C50" s="149" t="s">
        <v>519</v>
      </c>
      <c r="D50" s="133" t="s">
        <v>476</v>
      </c>
      <c r="E50" s="133"/>
      <c r="F50" s="133"/>
      <c r="G50" s="133"/>
      <c r="H50" s="133"/>
      <c r="I50" s="162" t="s">
        <v>339</v>
      </c>
      <c r="J50" s="162" t="s">
        <v>339</v>
      </c>
      <c r="K50" s="133"/>
      <c r="L50" s="133"/>
      <c r="M50" s="753" t="s">
        <v>280</v>
      </c>
      <c r="N50" s="134"/>
      <c r="O50" s="759"/>
      <c r="P50" s="136"/>
    </row>
    <row r="51" spans="1:16" ht="27" customHeight="1" x14ac:dyDescent="0.6">
      <c r="A51" s="750"/>
      <c r="B51" s="123"/>
      <c r="C51" s="149" t="s">
        <v>520</v>
      </c>
      <c r="D51" s="133" t="s">
        <v>477</v>
      </c>
      <c r="E51" s="133"/>
      <c r="F51" s="133"/>
      <c r="G51" s="133"/>
      <c r="H51" s="133"/>
      <c r="I51" s="162" t="s">
        <v>339</v>
      </c>
      <c r="J51" s="162" t="s">
        <v>339</v>
      </c>
      <c r="K51" s="133"/>
      <c r="L51" s="133"/>
      <c r="M51" s="754"/>
      <c r="N51" s="134"/>
      <c r="O51" s="759"/>
      <c r="P51" s="136"/>
    </row>
    <row r="52" spans="1:16" ht="9.9499999999999993" customHeight="1" x14ac:dyDescent="0.6">
      <c r="A52" s="750"/>
      <c r="B52" s="123"/>
      <c r="C52" s="153"/>
      <c r="D52" s="154"/>
      <c r="E52" s="155"/>
      <c r="F52" s="155"/>
      <c r="G52" s="155"/>
      <c r="H52" s="155"/>
      <c r="I52" s="155"/>
      <c r="J52" s="155"/>
      <c r="K52" s="156"/>
      <c r="L52" s="156"/>
      <c r="M52" s="156"/>
      <c r="N52" s="134"/>
      <c r="O52" s="759"/>
      <c r="P52" s="136"/>
    </row>
    <row r="53" spans="1:16" ht="30" customHeight="1" x14ac:dyDescent="0.6">
      <c r="A53" s="750"/>
      <c r="B53" s="123"/>
      <c r="C53" s="150">
        <v>5.0999999999999996</v>
      </c>
      <c r="D53" s="764" t="s">
        <v>297</v>
      </c>
      <c r="E53" s="764"/>
      <c r="F53" s="764"/>
      <c r="G53" s="764"/>
      <c r="H53" s="764"/>
      <c r="I53" s="764"/>
      <c r="J53" s="764"/>
      <c r="K53" s="163" t="s">
        <v>357</v>
      </c>
      <c r="L53" s="163" t="s">
        <v>279</v>
      </c>
      <c r="M53" s="163" t="s">
        <v>474</v>
      </c>
      <c r="N53" s="127"/>
      <c r="O53" s="759"/>
      <c r="P53" s="136"/>
    </row>
    <row r="54" spans="1:16" ht="17.25" x14ac:dyDescent="0.6">
      <c r="A54" s="750"/>
      <c r="B54" s="123"/>
      <c r="C54" s="771" t="s">
        <v>446</v>
      </c>
      <c r="D54" s="765" t="s">
        <v>298</v>
      </c>
      <c r="E54" s="766"/>
      <c r="F54" s="766"/>
      <c r="G54" s="766"/>
      <c r="H54" s="766"/>
      <c r="I54" s="766"/>
      <c r="J54" s="767"/>
      <c r="K54" s="132"/>
      <c r="L54" s="132"/>
      <c r="M54" s="132"/>
      <c r="N54" s="127"/>
      <c r="O54" s="759"/>
      <c r="P54" s="136"/>
    </row>
    <row r="55" spans="1:16" ht="17.25" x14ac:dyDescent="0.6">
      <c r="A55" s="750"/>
      <c r="B55" s="123"/>
      <c r="C55" s="772"/>
      <c r="D55" s="768"/>
      <c r="E55" s="769"/>
      <c r="F55" s="769"/>
      <c r="G55" s="769"/>
      <c r="H55" s="769"/>
      <c r="I55" s="769"/>
      <c r="J55" s="770"/>
      <c r="K55" s="132"/>
      <c r="L55" s="132"/>
      <c r="M55" s="132"/>
      <c r="N55" s="127"/>
      <c r="O55" s="759"/>
      <c r="P55" s="136"/>
    </row>
    <row r="56" spans="1:16" ht="58.5" customHeight="1" x14ac:dyDescent="0.6">
      <c r="A56" s="750"/>
      <c r="B56" s="123"/>
      <c r="C56" s="773"/>
      <c r="D56" s="755"/>
      <c r="E56" s="755"/>
      <c r="F56" s="755"/>
      <c r="G56" s="755"/>
      <c r="H56" s="755"/>
      <c r="I56" s="755"/>
      <c r="J56" s="755"/>
      <c r="K56" s="133"/>
      <c r="L56" s="133"/>
      <c r="M56" s="148" t="s">
        <v>280</v>
      </c>
      <c r="N56" s="127"/>
      <c r="O56" s="759"/>
      <c r="P56" s="136"/>
    </row>
    <row r="57" spans="1:16" ht="9.9499999999999993" customHeight="1" x14ac:dyDescent="0.6">
      <c r="A57" s="750"/>
      <c r="B57" s="123"/>
      <c r="C57" s="748"/>
      <c r="D57" s="748"/>
      <c r="E57" s="748"/>
      <c r="F57" s="748"/>
      <c r="G57" s="748"/>
      <c r="H57" s="748"/>
      <c r="I57" s="748"/>
      <c r="J57" s="748"/>
      <c r="K57" s="748"/>
      <c r="L57" s="748"/>
      <c r="M57" s="748"/>
      <c r="N57" s="134"/>
      <c r="O57" s="759"/>
      <c r="P57" s="136"/>
    </row>
    <row r="58" spans="1:16" ht="58.5" customHeight="1" x14ac:dyDescent="0.6">
      <c r="A58" s="750"/>
      <c r="B58" s="123"/>
      <c r="C58" s="151" t="s">
        <v>521</v>
      </c>
      <c r="D58" s="755"/>
      <c r="E58" s="755"/>
      <c r="F58" s="755"/>
      <c r="G58" s="755"/>
      <c r="H58" s="755"/>
      <c r="I58" s="755"/>
      <c r="J58" s="755"/>
      <c r="K58" s="755"/>
      <c r="L58" s="755"/>
      <c r="M58" s="755"/>
      <c r="N58" s="127"/>
      <c r="O58" s="759"/>
      <c r="P58" s="136"/>
    </row>
    <row r="59" spans="1:16" ht="7.35" customHeight="1" thickBot="1" x14ac:dyDescent="0.65">
      <c r="A59" s="750"/>
      <c r="B59" s="137"/>
      <c r="C59" s="138"/>
      <c r="D59" s="139"/>
      <c r="E59" s="140"/>
      <c r="F59" s="140"/>
      <c r="G59" s="140"/>
      <c r="H59" s="140"/>
      <c r="I59" s="140"/>
      <c r="J59" s="140"/>
      <c r="K59" s="141"/>
      <c r="L59" s="141"/>
      <c r="M59" s="141"/>
      <c r="N59" s="142"/>
      <c r="O59" s="759"/>
      <c r="P59" s="136"/>
    </row>
    <row r="60" spans="1:16" ht="15.75" customHeight="1" thickBot="1" x14ac:dyDescent="0.65">
      <c r="A60" s="751"/>
      <c r="B60" s="758"/>
      <c r="C60" s="758"/>
      <c r="D60" s="758"/>
      <c r="E60" s="758"/>
      <c r="F60" s="758"/>
      <c r="G60" s="758"/>
      <c r="H60" s="758"/>
      <c r="I60" s="758"/>
      <c r="J60" s="758"/>
      <c r="K60" s="758"/>
      <c r="L60" s="758"/>
      <c r="M60" s="758"/>
      <c r="N60" s="758"/>
      <c r="O60" s="760"/>
      <c r="P60" s="136"/>
    </row>
    <row r="61" spans="1:16" ht="18" customHeight="1" x14ac:dyDescent="0.6">
      <c r="A61" s="44"/>
      <c r="B61" s="42"/>
      <c r="C61" s="46"/>
      <c r="D61" s="44"/>
      <c r="E61" s="44"/>
      <c r="F61" s="44"/>
      <c r="G61" s="44"/>
      <c r="H61" s="44"/>
      <c r="I61" s="44"/>
      <c r="J61" s="44"/>
      <c r="K61" s="143"/>
      <c r="L61" s="143"/>
      <c r="M61" s="143"/>
      <c r="N61" s="144"/>
      <c r="O61" s="44"/>
      <c r="P61" s="136"/>
    </row>
  </sheetData>
  <mergeCells count="33">
    <mergeCell ref="O1:O60"/>
    <mergeCell ref="D8:J8"/>
    <mergeCell ref="D53:J53"/>
    <mergeCell ref="D54:J55"/>
    <mergeCell ref="C16:M16"/>
    <mergeCell ref="C20:M20"/>
    <mergeCell ref="C24:M24"/>
    <mergeCell ref="C28:M28"/>
    <mergeCell ref="C32:M32"/>
    <mergeCell ref="C36:M36"/>
    <mergeCell ref="D56:J56"/>
    <mergeCell ref="C54:C56"/>
    <mergeCell ref="A1:A60"/>
    <mergeCell ref="C1:N1"/>
    <mergeCell ref="M50:M51"/>
    <mergeCell ref="D58:M58"/>
    <mergeCell ref="C57:M57"/>
    <mergeCell ref="C6:M6"/>
    <mergeCell ref="C3:M3"/>
    <mergeCell ref="C48:M48"/>
    <mergeCell ref="M10:M15"/>
    <mergeCell ref="M18:M19"/>
    <mergeCell ref="M22:M23"/>
    <mergeCell ref="M26:M27"/>
    <mergeCell ref="C44:M44"/>
    <mergeCell ref="M34:M35"/>
    <mergeCell ref="B60:N60"/>
    <mergeCell ref="M42:M43"/>
    <mergeCell ref="C5:M5"/>
    <mergeCell ref="M30:M31"/>
    <mergeCell ref="M46:M47"/>
    <mergeCell ref="M38:M39"/>
    <mergeCell ref="C40:M40"/>
  </mergeCells>
  <pageMargins left="0.7" right="0.7" top="0.75" bottom="0.75" header="0.3" footer="0.3"/>
  <pageSetup scale="43"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xr:uid="{35D35B7A-F97C-4F91-9911-526468BC2A4A}">
          <x14:formula1>
            <xm:f>'Dropdown menus'!$L$1:$L$3</xm:f>
          </x14:formula1>
          <xm:sqref>I10:J15 I18:J19 I22:J23 I26:J27 J38:J39 I50:J51 J30:J31 J34:J35 I46:J47 J42:J43</xm:sqref>
        </x14:dataValidation>
        <x14:dataValidation type="list" allowBlank="1" showInputMessage="1" xr:uid="{ACC40407-7CC0-45AF-859F-C4FF3DFDF079}">
          <x14:formula1>
            <xm:f>'Dropdown menus'!$L$6:$L$9</xm:f>
          </x14:formula1>
          <xm:sqref>G38:G39</xm:sqref>
        </x14:dataValidation>
        <x14:dataValidation type="list" allowBlank="1" showInputMessage="1" xr:uid="{8FE90694-222D-4856-8BB9-4A3611C1464D}">
          <x14:formula1>
            <xm:f>'Dropdown menus'!$L$12:$L$14</xm:f>
          </x14:formula1>
          <xm:sqref>G42:G43</xm:sqref>
        </x14:dataValidation>
        <x14:dataValidation type="list" allowBlank="1" showInputMessage="1" xr:uid="{2D3CB617-B71B-4B86-9C6A-4E8F0E1F5D89}">
          <x14:formula1>
            <xm:f>'Dropdown menus'!$L$45:$L$49</xm:f>
          </x14:formula1>
          <xm:sqref>G26:G27</xm:sqref>
        </x14:dataValidation>
        <x14:dataValidation type="list" allowBlank="1" showInputMessage="1" xr:uid="{41461752-9F91-4DDB-AC49-34933CC42BBA}">
          <x14:formula1>
            <xm:f>'Dropdown menus'!$L$52:$L$54</xm:f>
          </x14:formula1>
          <xm:sqref>G30:G31 G34:G35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19BEE-E4DA-408E-AF5D-453787A206C8}">
  <sheetPr>
    <tabColor rgb="FFFFCF34"/>
    <pageSetUpPr fitToPage="1"/>
  </sheetPr>
  <dimension ref="A1:AH29"/>
  <sheetViews>
    <sheetView topLeftCell="A2" zoomScale="130" zoomScaleNormal="130" workbookViewId="0">
      <selection activeCell="C3" sqref="C3:R3"/>
    </sheetView>
  </sheetViews>
  <sheetFormatPr defaultColWidth="11.109375" defaultRowHeight="15" customHeight="1" x14ac:dyDescent="0.6"/>
  <cols>
    <col min="1" max="1" width="1.88671875" style="3" customWidth="1"/>
    <col min="2" max="2" width="2.109375" style="3" customWidth="1"/>
    <col min="3" max="3" width="7.109375" style="3" customWidth="1"/>
    <col min="4" max="4" width="2.44140625" style="3" customWidth="1"/>
    <col min="5" max="5" width="40.5546875" style="3" customWidth="1"/>
    <col min="6" max="7" width="7.5546875" style="3" customWidth="1"/>
    <col min="8" max="8" width="7.44140625" style="3" customWidth="1"/>
    <col min="9" max="9" width="11.5546875" style="3" customWidth="1"/>
    <col min="10" max="10" width="5.5546875" style="3" customWidth="1"/>
    <col min="11" max="11" width="5" style="3" customWidth="1"/>
    <col min="12" max="12" width="5.88671875" style="3" customWidth="1"/>
    <col min="13" max="13" width="20.109375" style="3" customWidth="1"/>
    <col min="14" max="14" width="20.5546875" style="3" customWidth="1"/>
    <col min="15" max="15" width="11.109375" style="44" customWidth="1"/>
    <col min="16" max="16" width="5" style="44" customWidth="1"/>
    <col min="17" max="17" width="10.109375" style="3" customWidth="1"/>
    <col min="18" max="19" width="2.109375" style="3" customWidth="1"/>
    <col min="20" max="20" width="1.44140625" style="3" customWidth="1"/>
    <col min="21" max="16384" width="11.109375" style="3"/>
  </cols>
  <sheetData>
    <row r="1" spans="1:34" ht="14.25" hidden="1" customHeight="1" x14ac:dyDescent="0.6">
      <c r="A1" s="9"/>
      <c r="B1" s="9"/>
      <c r="C1" s="9"/>
      <c r="D1" s="9"/>
      <c r="E1" s="10"/>
      <c r="F1" s="10"/>
      <c r="G1" s="10"/>
      <c r="H1" s="10"/>
      <c r="I1" s="10"/>
      <c r="J1" s="10"/>
      <c r="K1" s="10"/>
      <c r="L1" s="10"/>
      <c r="M1" s="10"/>
      <c r="N1" s="10"/>
      <c r="O1" s="45"/>
      <c r="P1" s="45"/>
      <c r="Q1" s="24"/>
      <c r="R1" s="10"/>
      <c r="S1" s="9"/>
    </row>
    <row r="2" spans="1:34" ht="14.25" customHeight="1" thickBot="1" x14ac:dyDescent="0.65">
      <c r="A2" s="88"/>
      <c r="B2" s="88"/>
      <c r="C2" s="88"/>
      <c r="D2" s="88"/>
      <c r="E2" s="259"/>
      <c r="F2" s="259"/>
      <c r="G2" s="259"/>
      <c r="H2" s="259"/>
      <c r="I2" s="259"/>
      <c r="J2" s="259"/>
      <c r="K2" s="259"/>
      <c r="L2" s="259"/>
      <c r="M2" s="259"/>
      <c r="N2" s="259"/>
      <c r="O2" s="260"/>
      <c r="P2" s="260"/>
      <c r="Q2" s="247"/>
      <c r="R2" s="259"/>
      <c r="S2" s="88"/>
    </row>
    <row r="3" spans="1:34" ht="88.5" customHeight="1" x14ac:dyDescent="0.6">
      <c r="A3" s="12"/>
      <c r="B3" s="13"/>
      <c r="C3" s="465" t="s">
        <v>545</v>
      </c>
      <c r="D3" s="800"/>
      <c r="E3" s="800"/>
      <c r="F3" s="800"/>
      <c r="G3" s="800"/>
      <c r="H3" s="800"/>
      <c r="I3" s="800"/>
      <c r="J3" s="800"/>
      <c r="K3" s="800"/>
      <c r="L3" s="800"/>
      <c r="M3" s="800"/>
      <c r="N3" s="800"/>
      <c r="O3" s="800"/>
      <c r="P3" s="800"/>
      <c r="Q3" s="800"/>
      <c r="R3" s="801"/>
      <c r="S3" s="12"/>
    </row>
    <row r="4" spans="1:34" ht="12.75" customHeight="1" x14ac:dyDescent="0.6">
      <c r="A4" s="12"/>
      <c r="B4" s="14"/>
      <c r="C4" s="15"/>
      <c r="D4" s="16"/>
      <c r="E4" s="17"/>
      <c r="F4" s="17"/>
      <c r="G4" s="17"/>
      <c r="H4" s="17"/>
      <c r="I4" s="17"/>
      <c r="J4" s="17"/>
      <c r="K4" s="17"/>
      <c r="L4" s="17"/>
      <c r="M4" s="17"/>
      <c r="N4" s="17"/>
      <c r="O4" s="14"/>
      <c r="P4" s="14"/>
      <c r="Q4" s="25"/>
      <c r="R4" s="18"/>
      <c r="S4" s="12"/>
    </row>
    <row r="5" spans="1:34" ht="20.45" customHeight="1" x14ac:dyDescent="0.6">
      <c r="A5" s="12"/>
      <c r="B5" s="74"/>
      <c r="C5" s="736" t="s">
        <v>648</v>
      </c>
      <c r="D5" s="736"/>
      <c r="E5" s="736"/>
      <c r="F5" s="736"/>
      <c r="G5" s="736"/>
      <c r="H5" s="736"/>
      <c r="I5" s="736"/>
      <c r="J5" s="736"/>
      <c r="K5" s="736"/>
      <c r="L5" s="736"/>
      <c r="M5" s="736"/>
      <c r="N5" s="736"/>
      <c r="O5" s="736"/>
      <c r="P5" s="736"/>
      <c r="Q5" s="736"/>
      <c r="R5" s="71"/>
      <c r="S5" s="12"/>
    </row>
    <row r="6" spans="1:34" ht="26.1" customHeight="1" x14ac:dyDescent="0.6">
      <c r="A6" s="12"/>
      <c r="B6" s="123"/>
      <c r="C6" s="745" t="s">
        <v>649</v>
      </c>
      <c r="D6" s="745"/>
      <c r="E6" s="745"/>
      <c r="F6" s="745"/>
      <c r="G6" s="745"/>
      <c r="H6" s="745"/>
      <c r="I6" s="745"/>
      <c r="J6" s="745"/>
      <c r="K6" s="745"/>
      <c r="L6" s="745"/>
      <c r="M6" s="745"/>
      <c r="N6" s="745"/>
      <c r="O6" s="745"/>
      <c r="P6" s="745"/>
      <c r="Q6" s="745"/>
      <c r="R6" s="136"/>
      <c r="S6" s="12"/>
      <c r="T6" s="136"/>
      <c r="U6" s="136"/>
      <c r="V6" s="136"/>
      <c r="W6" s="136"/>
      <c r="X6" s="136"/>
      <c r="Y6" s="136"/>
      <c r="Z6" s="136"/>
      <c r="AA6" s="136"/>
      <c r="AB6" s="136"/>
      <c r="AC6" s="136"/>
      <c r="AD6" s="136"/>
      <c r="AE6" s="136"/>
      <c r="AF6" s="136"/>
      <c r="AG6" s="136"/>
      <c r="AH6" s="136"/>
    </row>
    <row r="7" spans="1:34" ht="16.5" hidden="1" customHeight="1" x14ac:dyDescent="0.6">
      <c r="A7" s="12"/>
      <c r="B7" s="14"/>
      <c r="C7" s="26"/>
      <c r="D7" s="2"/>
      <c r="E7" s="2"/>
      <c r="F7" s="7"/>
      <c r="G7" s="7"/>
      <c r="H7" s="7"/>
      <c r="I7" s="7"/>
      <c r="J7" s="7"/>
      <c r="K7" s="7"/>
      <c r="L7" s="27"/>
      <c r="O7" s="46"/>
      <c r="P7" s="46"/>
      <c r="Q7" s="28"/>
      <c r="S7" s="9"/>
    </row>
    <row r="8" spans="1:34" ht="6.75" customHeight="1" thickBot="1" x14ac:dyDescent="0.65">
      <c r="A8" s="12"/>
      <c r="B8" s="776"/>
      <c r="C8" s="802"/>
      <c r="D8" s="802"/>
      <c r="E8" s="802"/>
      <c r="F8" s="802"/>
      <c r="G8" s="802"/>
      <c r="H8" s="802"/>
      <c r="I8" s="802"/>
      <c r="J8" s="802"/>
      <c r="K8" s="802"/>
      <c r="L8" s="802"/>
      <c r="M8" s="802"/>
      <c r="N8" s="802"/>
      <c r="O8" s="802"/>
      <c r="P8" s="802"/>
      <c r="Q8" s="28"/>
      <c r="R8" s="778"/>
      <c r="S8" s="12"/>
    </row>
    <row r="9" spans="1:34" ht="30" customHeight="1" x14ac:dyDescent="0.6">
      <c r="A9" s="12"/>
      <c r="B9" s="776"/>
      <c r="C9" s="91">
        <v>6</v>
      </c>
      <c r="D9" s="803" t="s">
        <v>299</v>
      </c>
      <c r="E9" s="804"/>
      <c r="F9" s="804"/>
      <c r="G9" s="804"/>
      <c r="H9" s="804"/>
      <c r="I9" s="804"/>
      <c r="J9" s="804"/>
      <c r="K9" s="804"/>
      <c r="L9" s="804"/>
      <c r="M9" s="804"/>
      <c r="N9" s="804"/>
      <c r="O9" s="101" t="s">
        <v>357</v>
      </c>
      <c r="P9" s="211" t="s">
        <v>279</v>
      </c>
      <c r="Q9" s="103" t="s">
        <v>283</v>
      </c>
      <c r="R9" s="778"/>
      <c r="S9" s="12"/>
    </row>
    <row r="10" spans="1:34" ht="15.75" customHeight="1" x14ac:dyDescent="0.6">
      <c r="A10" s="12"/>
      <c r="B10" s="776"/>
      <c r="C10" s="8" t="s">
        <v>436</v>
      </c>
      <c r="D10" s="805" t="s">
        <v>300</v>
      </c>
      <c r="E10" s="806"/>
      <c r="F10" s="158" t="s">
        <v>339</v>
      </c>
      <c r="G10" s="113" t="s">
        <v>549</v>
      </c>
      <c r="H10" s="114"/>
      <c r="I10" s="115" t="s">
        <v>550</v>
      </c>
      <c r="J10" s="29"/>
      <c r="K10" s="166" t="s">
        <v>551</v>
      </c>
      <c r="L10" s="114"/>
      <c r="M10" s="109" t="s">
        <v>552</v>
      </c>
      <c r="N10" s="111"/>
      <c r="O10" s="111"/>
      <c r="P10" s="208"/>
      <c r="Q10" s="30" t="s">
        <v>279</v>
      </c>
      <c r="R10" s="778"/>
      <c r="S10" s="12"/>
    </row>
    <row r="11" spans="1:34" ht="15.75" customHeight="1" x14ac:dyDescent="0.6">
      <c r="A11" s="12"/>
      <c r="B11" s="776"/>
      <c r="C11" s="780" t="s">
        <v>437</v>
      </c>
      <c r="D11" s="808" t="s">
        <v>301</v>
      </c>
      <c r="E11" s="809"/>
      <c r="F11" s="167"/>
      <c r="G11" s="80"/>
      <c r="H11" s="80"/>
      <c r="I11" s="80"/>
      <c r="J11" s="80"/>
      <c r="K11" s="80"/>
      <c r="L11" s="80"/>
      <c r="M11" s="80"/>
      <c r="N11" s="80"/>
      <c r="O11" s="80"/>
      <c r="P11" s="80"/>
      <c r="Q11" s="209"/>
      <c r="R11" s="778"/>
      <c r="S11" s="12"/>
    </row>
    <row r="12" spans="1:34" ht="16.5" customHeight="1" x14ac:dyDescent="0.6">
      <c r="A12" s="12"/>
      <c r="B12" s="776"/>
      <c r="C12" s="781"/>
      <c r="D12" s="81" t="s">
        <v>291</v>
      </c>
      <c r="E12" s="110" t="s">
        <v>400</v>
      </c>
      <c r="F12" s="158" t="s">
        <v>339</v>
      </c>
      <c r="G12" s="113" t="s">
        <v>549</v>
      </c>
      <c r="H12" s="114"/>
      <c r="I12" s="115" t="s">
        <v>550</v>
      </c>
      <c r="J12" s="29"/>
      <c r="K12" s="166" t="s">
        <v>551</v>
      </c>
      <c r="L12" s="114"/>
      <c r="M12" s="109" t="s">
        <v>553</v>
      </c>
      <c r="N12" s="112"/>
      <c r="O12" s="111"/>
      <c r="P12" s="111"/>
      <c r="Q12" s="774" t="s">
        <v>279</v>
      </c>
      <c r="R12" s="778"/>
      <c r="S12" s="12"/>
    </row>
    <row r="13" spans="1:34" ht="16.5" customHeight="1" x14ac:dyDescent="0.6">
      <c r="A13" s="12"/>
      <c r="B13" s="776"/>
      <c r="C13" s="781"/>
      <c r="D13" s="81" t="s">
        <v>292</v>
      </c>
      <c r="E13" s="110" t="s">
        <v>401</v>
      </c>
      <c r="F13" s="158" t="s">
        <v>339</v>
      </c>
      <c r="G13" s="113" t="s">
        <v>549</v>
      </c>
      <c r="H13" s="114"/>
      <c r="I13" s="115" t="s">
        <v>550</v>
      </c>
      <c r="J13" s="29"/>
      <c r="K13" s="166" t="s">
        <v>551</v>
      </c>
      <c r="L13" s="114"/>
      <c r="M13" s="109" t="s">
        <v>553</v>
      </c>
      <c r="N13" s="112"/>
      <c r="O13" s="111"/>
      <c r="P13" s="111"/>
      <c r="Q13" s="810"/>
      <c r="R13" s="778"/>
      <c r="S13" s="12"/>
    </row>
    <row r="14" spans="1:34" ht="16.5" customHeight="1" x14ac:dyDescent="0.6">
      <c r="A14" s="12"/>
      <c r="B14" s="776"/>
      <c r="C14" s="781"/>
      <c r="D14" s="81" t="s">
        <v>293</v>
      </c>
      <c r="E14" s="110" t="s">
        <v>402</v>
      </c>
      <c r="F14" s="158" t="s">
        <v>339</v>
      </c>
      <c r="G14" s="113" t="s">
        <v>549</v>
      </c>
      <c r="H14" s="114"/>
      <c r="I14" s="115" t="s">
        <v>550</v>
      </c>
      <c r="J14" s="29"/>
      <c r="K14" s="166" t="s">
        <v>551</v>
      </c>
      <c r="L14" s="114"/>
      <c r="M14" s="109" t="s">
        <v>553</v>
      </c>
      <c r="N14" s="112"/>
      <c r="O14" s="111"/>
      <c r="P14" s="111"/>
      <c r="Q14" s="810"/>
      <c r="R14" s="778"/>
      <c r="S14" s="12"/>
    </row>
    <row r="15" spans="1:34" ht="16.5" customHeight="1" x14ac:dyDescent="0.6">
      <c r="A15" s="12"/>
      <c r="B15" s="776"/>
      <c r="C15" s="807"/>
      <c r="D15" s="81" t="s">
        <v>294</v>
      </c>
      <c r="E15" s="110" t="s">
        <v>403</v>
      </c>
      <c r="F15" s="158" t="s">
        <v>339</v>
      </c>
      <c r="G15" s="113" t="s">
        <v>549</v>
      </c>
      <c r="H15" s="114"/>
      <c r="I15" s="115" t="s">
        <v>550</v>
      </c>
      <c r="J15" s="29"/>
      <c r="K15" s="166" t="s">
        <v>551</v>
      </c>
      <c r="L15" s="114"/>
      <c r="M15" s="109" t="s">
        <v>553</v>
      </c>
      <c r="N15" s="112"/>
      <c r="O15" s="111"/>
      <c r="P15" s="111"/>
      <c r="Q15" s="811"/>
      <c r="R15" s="778"/>
      <c r="S15" s="12"/>
    </row>
    <row r="16" spans="1:34" ht="16.5" customHeight="1" x14ac:dyDescent="0.6">
      <c r="A16" s="12"/>
      <c r="B16" s="776"/>
      <c r="C16" s="780" t="s">
        <v>438</v>
      </c>
      <c r="D16" s="783" t="s">
        <v>781</v>
      </c>
      <c r="E16" s="784"/>
      <c r="F16" s="82"/>
      <c r="G16" s="82"/>
      <c r="H16" s="82"/>
      <c r="I16" s="82"/>
      <c r="J16" s="82"/>
      <c r="K16" s="82"/>
      <c r="L16" s="82"/>
      <c r="M16" s="82"/>
      <c r="N16" s="82"/>
      <c r="O16" s="82"/>
      <c r="P16" s="82"/>
      <c r="Q16" s="210"/>
      <c r="R16" s="778"/>
      <c r="S16" s="12"/>
    </row>
    <row r="17" spans="1:19" ht="16.5" customHeight="1" x14ac:dyDescent="0.6">
      <c r="A17" s="12"/>
      <c r="B17" s="776"/>
      <c r="C17" s="781"/>
      <c r="D17" s="785" t="s">
        <v>782</v>
      </c>
      <c r="E17" s="786"/>
      <c r="F17" s="787"/>
      <c r="G17" s="788"/>
      <c r="H17" s="788"/>
      <c r="I17" s="789"/>
      <c r="J17" s="789"/>
      <c r="K17" s="789"/>
      <c r="L17" s="789"/>
      <c r="M17" s="789"/>
      <c r="N17" s="789"/>
      <c r="O17" s="111"/>
      <c r="P17" s="111"/>
      <c r="Q17" s="774" t="s">
        <v>280</v>
      </c>
      <c r="R17" s="778"/>
      <c r="S17" s="12"/>
    </row>
    <row r="18" spans="1:19" ht="16.5" customHeight="1" thickBot="1" x14ac:dyDescent="0.65">
      <c r="A18" s="12"/>
      <c r="B18" s="776"/>
      <c r="C18" s="782"/>
      <c r="D18" s="790" t="s">
        <v>783</v>
      </c>
      <c r="E18" s="791"/>
      <c r="F18" s="792"/>
      <c r="G18" s="793"/>
      <c r="H18" s="793"/>
      <c r="I18" s="794"/>
      <c r="J18" s="794"/>
      <c r="K18" s="794"/>
      <c r="L18" s="794"/>
      <c r="M18" s="794"/>
      <c r="N18" s="794"/>
      <c r="O18" s="207"/>
      <c r="P18" s="207"/>
      <c r="Q18" s="775"/>
      <c r="R18" s="778"/>
      <c r="S18" s="12"/>
    </row>
    <row r="19" spans="1:19" ht="6" customHeight="1" thickBot="1" x14ac:dyDescent="0.65">
      <c r="A19" s="12"/>
      <c r="B19" s="776"/>
      <c r="C19" s="799"/>
      <c r="D19" s="799"/>
      <c r="E19" s="799"/>
      <c r="F19" s="799"/>
      <c r="G19" s="799"/>
      <c r="H19" s="799"/>
      <c r="I19" s="799"/>
      <c r="J19" s="799"/>
      <c r="K19" s="799"/>
      <c r="L19" s="799"/>
      <c r="M19" s="799"/>
      <c r="N19" s="799"/>
      <c r="O19" s="799"/>
      <c r="P19" s="799"/>
      <c r="Q19" s="799"/>
      <c r="R19" s="778"/>
      <c r="S19" s="12"/>
    </row>
    <row r="20" spans="1:19" ht="42.6" customHeight="1" thickBot="1" x14ac:dyDescent="0.65">
      <c r="A20" s="12"/>
      <c r="B20" s="776"/>
      <c r="C20" s="196" t="s">
        <v>281</v>
      </c>
      <c r="D20" s="796"/>
      <c r="E20" s="797"/>
      <c r="F20" s="797"/>
      <c r="G20" s="797"/>
      <c r="H20" s="797"/>
      <c r="I20" s="797"/>
      <c r="J20" s="797"/>
      <c r="K20" s="797"/>
      <c r="L20" s="797"/>
      <c r="M20" s="797"/>
      <c r="N20" s="797"/>
      <c r="O20" s="797"/>
      <c r="P20" s="797"/>
      <c r="Q20" s="798"/>
      <c r="R20" s="778"/>
      <c r="S20" s="12"/>
    </row>
    <row r="21" spans="1:19" ht="12.75" customHeight="1" thickBot="1" x14ac:dyDescent="0.65">
      <c r="A21" s="1"/>
      <c r="B21" s="777"/>
      <c r="C21" s="795"/>
      <c r="D21" s="795"/>
      <c r="E21" s="795"/>
      <c r="F21" s="795"/>
      <c r="G21" s="795"/>
      <c r="H21" s="795"/>
      <c r="I21" s="795"/>
      <c r="J21" s="795"/>
      <c r="K21" s="795"/>
      <c r="L21" s="795"/>
      <c r="M21" s="795"/>
      <c r="N21" s="795"/>
      <c r="O21" s="795"/>
      <c r="P21" s="795"/>
      <c r="Q21" s="795"/>
      <c r="R21" s="779"/>
      <c r="S21" s="12"/>
    </row>
    <row r="22" spans="1:19" ht="16.5" customHeight="1" thickBot="1" x14ac:dyDescent="0.65">
      <c r="A22" s="9"/>
      <c r="B22" s="10"/>
      <c r="C22" s="10"/>
      <c r="D22" s="10"/>
      <c r="E22" s="10"/>
      <c r="F22" s="10"/>
      <c r="G22" s="10"/>
      <c r="H22" s="10"/>
      <c r="I22" s="10"/>
      <c r="J22" s="10"/>
      <c r="K22" s="10"/>
      <c r="L22" s="10"/>
      <c r="M22" s="10"/>
      <c r="N22" s="10"/>
      <c r="O22" s="45"/>
      <c r="P22" s="45"/>
      <c r="Q22" s="24"/>
      <c r="R22" s="10"/>
      <c r="S22" s="1"/>
    </row>
    <row r="23" spans="1:19" ht="16.5" customHeight="1" x14ac:dyDescent="0.6">
      <c r="J23" s="19"/>
      <c r="K23" s="19"/>
      <c r="O23" s="46"/>
      <c r="P23" s="46"/>
      <c r="Q23" s="28"/>
    </row>
    <row r="24" spans="1:19" ht="16.5" hidden="1" customHeight="1" x14ac:dyDescent="0.6">
      <c r="J24" s="19"/>
      <c r="K24" s="19"/>
      <c r="O24" s="46" t="e">
        <f>COUNTIFS(#REF!, "")</f>
        <v>#REF!</v>
      </c>
      <c r="P24" s="46"/>
      <c r="Q24" s="28"/>
    </row>
    <row r="25" spans="1:19" ht="16.5" hidden="1" customHeight="1" x14ac:dyDescent="0.6">
      <c r="J25" s="19"/>
      <c r="K25" s="19"/>
      <c r="O25" s="46">
        <f>COUNTIFS(O19:O20, "")</f>
        <v>2</v>
      </c>
      <c r="P25" s="46"/>
      <c r="Q25" s="28"/>
    </row>
    <row r="26" spans="1:19" ht="16.5" hidden="1" customHeight="1" x14ac:dyDescent="0.6">
      <c r="J26" s="19"/>
      <c r="K26" s="19"/>
      <c r="O26" s="46" t="e">
        <f>O25+O24</f>
        <v>#REF!</v>
      </c>
      <c r="P26" s="46"/>
      <c r="Q26" s="28"/>
    </row>
    <row r="27" spans="1:19" ht="16.5" customHeight="1" x14ac:dyDescent="0.6">
      <c r="J27" s="19"/>
      <c r="K27" s="19"/>
      <c r="O27" s="46"/>
      <c r="P27" s="46"/>
      <c r="Q27" s="28"/>
    </row>
    <row r="28" spans="1:19" ht="16.5" customHeight="1" x14ac:dyDescent="0.6">
      <c r="J28" s="19"/>
      <c r="K28" s="19"/>
      <c r="O28" s="46"/>
      <c r="P28" s="46"/>
      <c r="Q28" s="28"/>
    </row>
    <row r="29" spans="1:19" ht="16.5" customHeight="1" x14ac:dyDescent="0.6">
      <c r="J29" s="19"/>
      <c r="K29" s="19"/>
      <c r="O29" s="46"/>
      <c r="P29" s="46"/>
      <c r="Q29" s="28"/>
    </row>
  </sheetData>
  <mergeCells count="23">
    <mergeCell ref="C3:R3"/>
    <mergeCell ref="C8:P8"/>
    <mergeCell ref="D9:N9"/>
    <mergeCell ref="D10:E10"/>
    <mergeCell ref="C11:C15"/>
    <mergeCell ref="D11:E11"/>
    <mergeCell ref="Q12:Q15"/>
    <mergeCell ref="C5:Q5"/>
    <mergeCell ref="Q17:Q18"/>
    <mergeCell ref="C6:Q6"/>
    <mergeCell ref="B8:B21"/>
    <mergeCell ref="R8:R21"/>
    <mergeCell ref="C16:C18"/>
    <mergeCell ref="D16:E16"/>
    <mergeCell ref="D17:E17"/>
    <mergeCell ref="F17:H17"/>
    <mergeCell ref="I17:N17"/>
    <mergeCell ref="D18:E18"/>
    <mergeCell ref="F18:H18"/>
    <mergeCell ref="I18:N18"/>
    <mergeCell ref="C21:Q21"/>
    <mergeCell ref="D20:Q20"/>
    <mergeCell ref="C19:Q19"/>
  </mergeCells>
  <pageMargins left="0.25" right="0.25" top="0.25" bottom="0.25" header="0" footer="0"/>
  <pageSetup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7D346781-6A1E-4B18-A29E-0E09750FA3A4}">
          <x14:formula1>
            <xm:f>'Dropdown menus'!$L$1:$L$3</xm:f>
          </x14:formula1>
          <xm:sqref>F10 F12:F15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EBDE-F073-4A07-9B2C-BC69E5267F8A}">
  <sheetPr>
    <tabColor theme="0" tint="-4.9989318521683403E-2"/>
    <pageSetUpPr fitToPage="1"/>
  </sheetPr>
  <dimension ref="A1:P218"/>
  <sheetViews>
    <sheetView topLeftCell="B1" zoomScaleNormal="100" workbookViewId="0">
      <selection activeCell="E37" sqref="E37"/>
    </sheetView>
  </sheetViews>
  <sheetFormatPr defaultRowHeight="15" x14ac:dyDescent="0.4"/>
  <cols>
    <col min="1" max="1" width="22" bestFit="1" customWidth="1"/>
    <col min="2" max="2" width="29.5546875" bestFit="1" customWidth="1"/>
    <col min="3" max="3" width="20.88671875" bestFit="1" customWidth="1"/>
    <col min="4" max="4" width="27.6640625" customWidth="1"/>
    <col min="5" max="5" width="12.109375" customWidth="1"/>
    <col min="6" max="6" width="10.5546875" customWidth="1"/>
    <col min="7" max="7" width="11.109375" customWidth="1"/>
    <col min="8" max="8" width="14.77734375" customWidth="1"/>
    <col min="9" max="9" width="13.5546875" customWidth="1"/>
    <col min="10" max="10" width="13.33203125" customWidth="1"/>
    <col min="11" max="11" width="15.109375" customWidth="1"/>
    <col min="12" max="12" width="11.5546875" customWidth="1"/>
  </cols>
  <sheetData>
    <row r="1" spans="1:16" ht="17.25" x14ac:dyDescent="0.6">
      <c r="A1" s="47" t="s">
        <v>328</v>
      </c>
      <c r="B1" s="47" t="s">
        <v>13</v>
      </c>
      <c r="C1" s="3" t="s">
        <v>724</v>
      </c>
      <c r="D1" s="3" t="s">
        <v>712</v>
      </c>
      <c r="E1" s="3" t="s">
        <v>343</v>
      </c>
      <c r="F1" s="3" t="s">
        <v>355</v>
      </c>
      <c r="G1" s="3" t="s">
        <v>356</v>
      </c>
      <c r="H1" s="3" t="s">
        <v>367</v>
      </c>
      <c r="I1" s="3" t="s">
        <v>371</v>
      </c>
      <c r="J1" s="3" t="s">
        <v>382</v>
      </c>
      <c r="K1" s="3" t="s">
        <v>457</v>
      </c>
      <c r="L1" s="48" t="s">
        <v>339</v>
      </c>
      <c r="M1" s="3"/>
      <c r="N1" s="3" t="s">
        <v>610</v>
      </c>
      <c r="O1" s="3"/>
      <c r="P1" s="3"/>
    </row>
    <row r="2" spans="1:16" ht="17.25" x14ac:dyDescent="0.6">
      <c r="A2" s="48" t="s">
        <v>339</v>
      </c>
      <c r="B2" s="48" t="s">
        <v>339</v>
      </c>
      <c r="C2" s="48" t="s">
        <v>339</v>
      </c>
      <c r="D2" s="48" t="s">
        <v>339</v>
      </c>
      <c r="E2" s="48" t="s">
        <v>339</v>
      </c>
      <c r="F2" s="48" t="s">
        <v>339</v>
      </c>
      <c r="G2" s="48" t="s">
        <v>339</v>
      </c>
      <c r="H2" s="48" t="s">
        <v>339</v>
      </c>
      <c r="I2" s="48" t="s">
        <v>590</v>
      </c>
      <c r="J2" s="234" t="s">
        <v>591</v>
      </c>
      <c r="K2" s="48" t="s">
        <v>339</v>
      </c>
      <c r="L2" s="48" t="s">
        <v>3</v>
      </c>
      <c r="M2" s="3"/>
      <c r="N2" s="48" t="s">
        <v>339</v>
      </c>
      <c r="O2" s="3"/>
      <c r="P2" s="3"/>
    </row>
    <row r="3" spans="1:16" ht="17.25" x14ac:dyDescent="0.6">
      <c r="A3" s="3" t="s">
        <v>4</v>
      </c>
      <c r="B3" s="3" t="s">
        <v>1</v>
      </c>
      <c r="C3" s="3" t="s">
        <v>3</v>
      </c>
      <c r="D3" s="3" t="s">
        <v>713</v>
      </c>
      <c r="E3" s="3" t="s">
        <v>3</v>
      </c>
      <c r="F3" s="235" t="s">
        <v>287</v>
      </c>
      <c r="G3" s="48" t="s">
        <v>288</v>
      </c>
      <c r="H3" s="3" t="s">
        <v>368</v>
      </c>
      <c r="I3" s="3" t="s">
        <v>366</v>
      </c>
      <c r="J3" s="3" t="s">
        <v>376</v>
      </c>
      <c r="K3" s="3" t="s">
        <v>465</v>
      </c>
      <c r="L3" s="3" t="s">
        <v>279</v>
      </c>
      <c r="M3" s="3"/>
      <c r="N3" s="3" t="s">
        <v>611</v>
      </c>
      <c r="O3" s="3"/>
      <c r="P3" s="3"/>
    </row>
    <row r="4" spans="1:16" ht="17.25" x14ac:dyDescent="0.6">
      <c r="A4" s="3" t="s">
        <v>0</v>
      </c>
      <c r="B4" s="3" t="s">
        <v>5</v>
      </c>
      <c r="C4" s="3" t="s">
        <v>6</v>
      </c>
      <c r="D4" s="3" t="s">
        <v>714</v>
      </c>
      <c r="E4" s="3" t="s">
        <v>6</v>
      </c>
      <c r="F4" s="235" t="s">
        <v>289</v>
      </c>
      <c r="G4" s="3" t="s">
        <v>290</v>
      </c>
      <c r="H4" s="3" t="s">
        <v>369</v>
      </c>
      <c r="I4" s="3" t="s">
        <v>372</v>
      </c>
      <c r="J4" s="3" t="s">
        <v>377</v>
      </c>
      <c r="K4" s="3" t="s">
        <v>458</v>
      </c>
      <c r="L4" s="3"/>
      <c r="M4" s="3"/>
      <c r="N4" s="3" t="s">
        <v>628</v>
      </c>
      <c r="O4" s="3"/>
      <c r="P4" s="3"/>
    </row>
    <row r="5" spans="1:16" ht="17.25" x14ac:dyDescent="0.6">
      <c r="A5" s="3" t="s">
        <v>16</v>
      </c>
      <c r="B5" s="3" t="s">
        <v>8</v>
      </c>
      <c r="C5" s="3"/>
      <c r="D5" s="3" t="s">
        <v>715</v>
      </c>
      <c r="E5" s="3"/>
      <c r="F5" s="235" t="s">
        <v>405</v>
      </c>
      <c r="G5" s="3"/>
      <c r="H5" s="3"/>
      <c r="I5" s="3" t="s">
        <v>373</v>
      </c>
      <c r="J5" s="3" t="s">
        <v>378</v>
      </c>
      <c r="K5" s="3" t="s">
        <v>459</v>
      </c>
      <c r="L5" s="3" t="s">
        <v>485</v>
      </c>
      <c r="M5" s="3"/>
      <c r="N5" s="3" t="s">
        <v>629</v>
      </c>
      <c r="O5" s="3"/>
      <c r="P5" s="3"/>
    </row>
    <row r="6" spans="1:16" ht="17.25" x14ac:dyDescent="0.6">
      <c r="A6" s="3" t="s">
        <v>7</v>
      </c>
      <c r="B6" s="3" t="s">
        <v>15</v>
      </c>
      <c r="C6" s="3" t="s">
        <v>721</v>
      </c>
      <c r="E6" s="3"/>
      <c r="F6" s="235" t="s">
        <v>592</v>
      </c>
      <c r="G6" s="3"/>
      <c r="H6" s="3"/>
      <c r="I6" s="3" t="s">
        <v>374</v>
      </c>
      <c r="J6" s="3" t="s">
        <v>379</v>
      </c>
      <c r="K6" s="3" t="s">
        <v>467</v>
      </c>
      <c r="L6" s="3" t="s">
        <v>339</v>
      </c>
      <c r="M6" s="3"/>
      <c r="N6" s="3" t="s">
        <v>612</v>
      </c>
      <c r="O6" s="3"/>
      <c r="P6" s="3"/>
    </row>
    <row r="7" spans="1:16" ht="17.25" x14ac:dyDescent="0.6">
      <c r="A7" s="3" t="s">
        <v>14</v>
      </c>
      <c r="B7" s="3" t="s">
        <v>17</v>
      </c>
      <c r="C7" s="3" t="s">
        <v>339</v>
      </c>
      <c r="D7" s="3" t="s">
        <v>708</v>
      </c>
      <c r="E7" s="3"/>
      <c r="F7" s="235"/>
      <c r="G7" s="3"/>
      <c r="H7" s="3"/>
      <c r="I7" s="3" t="s">
        <v>375</v>
      </c>
      <c r="J7" s="3" t="s">
        <v>380</v>
      </c>
      <c r="K7" s="3" t="s">
        <v>466</v>
      </c>
      <c r="L7" s="3" t="s">
        <v>562</v>
      </c>
      <c r="M7" s="3"/>
      <c r="N7" s="3" t="s">
        <v>630</v>
      </c>
      <c r="O7" s="3"/>
      <c r="P7" s="3"/>
    </row>
    <row r="8" spans="1:16" ht="17.25" x14ac:dyDescent="0.6">
      <c r="A8" s="3" t="s">
        <v>18</v>
      </c>
      <c r="B8" s="3" t="s">
        <v>19</v>
      </c>
      <c r="C8" s="3" t="s">
        <v>3</v>
      </c>
      <c r="D8" s="48" t="s">
        <v>339</v>
      </c>
      <c r="E8" s="3"/>
      <c r="F8" s="235"/>
      <c r="G8" s="3"/>
      <c r="H8" s="3"/>
      <c r="I8" s="3" t="s">
        <v>370</v>
      </c>
      <c r="J8" s="3" t="s">
        <v>381</v>
      </c>
      <c r="K8" s="3"/>
      <c r="L8" s="3" t="s">
        <v>603</v>
      </c>
      <c r="M8" s="3"/>
      <c r="N8" s="3" t="s">
        <v>631</v>
      </c>
      <c r="O8" s="3"/>
      <c r="P8" s="3"/>
    </row>
    <row r="9" spans="1:16" ht="17.25" x14ac:dyDescent="0.6">
      <c r="A9" s="3" t="s">
        <v>20</v>
      </c>
      <c r="B9" s="3" t="s">
        <v>21</v>
      </c>
      <c r="C9" s="3" t="s">
        <v>6</v>
      </c>
      <c r="D9" s="248" t="s">
        <v>709</v>
      </c>
      <c r="E9" s="3"/>
      <c r="F9" s="235"/>
      <c r="G9" s="3"/>
      <c r="H9" s="3"/>
      <c r="I9" s="3"/>
      <c r="J9" s="3" t="s">
        <v>370</v>
      </c>
      <c r="K9" s="3"/>
      <c r="L9" s="3" t="s">
        <v>525</v>
      </c>
      <c r="M9" s="3"/>
      <c r="N9" s="3" t="s">
        <v>615</v>
      </c>
      <c r="O9" s="3"/>
      <c r="P9" s="3"/>
    </row>
    <row r="10" spans="1:16" ht="17.25" x14ac:dyDescent="0.6">
      <c r="A10" s="3" t="s">
        <v>331</v>
      </c>
      <c r="B10" s="3" t="s">
        <v>22</v>
      </c>
      <c r="C10" s="3" t="s">
        <v>722</v>
      </c>
      <c r="D10" s="3" t="s">
        <v>710</v>
      </c>
      <c r="E10" s="3"/>
      <c r="F10" s="3"/>
      <c r="G10" s="3"/>
      <c r="H10" s="3"/>
      <c r="I10" s="3"/>
      <c r="J10" s="3"/>
      <c r="K10" s="3"/>
      <c r="L10" s="3"/>
      <c r="M10" s="3"/>
      <c r="N10" s="3"/>
      <c r="O10" s="3"/>
      <c r="P10" s="3"/>
    </row>
    <row r="11" spans="1:16" ht="17.25" x14ac:dyDescent="0.6">
      <c r="A11" s="3" t="s">
        <v>330</v>
      </c>
      <c r="B11" s="3" t="s">
        <v>24</v>
      </c>
      <c r="C11" s="3" t="s">
        <v>723</v>
      </c>
      <c r="D11" s="3" t="s">
        <v>711</v>
      </c>
      <c r="E11" s="3"/>
      <c r="F11" s="3"/>
      <c r="G11" s="3"/>
      <c r="H11" s="3"/>
      <c r="I11" s="3"/>
      <c r="J11" s="3"/>
      <c r="K11" s="3"/>
      <c r="L11" s="3" t="s">
        <v>461</v>
      </c>
      <c r="M11" s="3"/>
      <c r="N11" s="3" t="s">
        <v>616</v>
      </c>
      <c r="O11" s="3"/>
      <c r="P11" s="3"/>
    </row>
    <row r="12" spans="1:16" ht="17.25" x14ac:dyDescent="0.6">
      <c r="A12" s="3" t="s">
        <v>23</v>
      </c>
      <c r="B12" s="3" t="s">
        <v>25</v>
      </c>
      <c r="C12" s="3"/>
      <c r="D12" s="3"/>
      <c r="E12" s="3"/>
      <c r="F12" s="3"/>
      <c r="G12" s="3"/>
      <c r="H12" s="3"/>
      <c r="I12" s="3"/>
      <c r="J12" s="3"/>
      <c r="K12" s="3"/>
      <c r="L12" s="48" t="s">
        <v>339</v>
      </c>
      <c r="M12" s="3"/>
      <c r="N12" s="48" t="s">
        <v>339</v>
      </c>
      <c r="O12" s="3"/>
      <c r="P12" s="3"/>
    </row>
    <row r="13" spans="1:16" ht="17.25" x14ac:dyDescent="0.6">
      <c r="A13" s="3" t="s">
        <v>332</v>
      </c>
      <c r="B13" s="3" t="s">
        <v>27</v>
      </c>
      <c r="C13" s="3" t="s">
        <v>769</v>
      </c>
      <c r="D13" s="3" t="s">
        <v>716</v>
      </c>
      <c r="E13" s="3"/>
      <c r="F13" s="3"/>
      <c r="G13" s="3"/>
      <c r="H13" s="3"/>
      <c r="I13" s="3"/>
      <c r="J13" s="3"/>
      <c r="K13" s="3"/>
      <c r="L13" s="3" t="s">
        <v>463</v>
      </c>
      <c r="M13" s="3"/>
      <c r="N13" s="3" t="s">
        <v>615</v>
      </c>
      <c r="O13" s="3"/>
      <c r="P13" s="3"/>
    </row>
    <row r="14" spans="1:16" ht="17.25" x14ac:dyDescent="0.6">
      <c r="A14" s="3" t="s">
        <v>26</v>
      </c>
      <c r="B14" s="3" t="s">
        <v>29</v>
      </c>
      <c r="C14" s="48" t="s">
        <v>339</v>
      </c>
      <c r="D14" s="3" t="s">
        <v>339</v>
      </c>
      <c r="E14" s="3"/>
      <c r="F14" s="3"/>
      <c r="G14" s="3"/>
      <c r="H14" s="3"/>
      <c r="I14" s="3"/>
      <c r="J14" s="3"/>
      <c r="K14" s="3"/>
      <c r="L14" s="3" t="s">
        <v>462</v>
      </c>
      <c r="M14" s="3"/>
      <c r="N14" s="3"/>
      <c r="O14" s="3"/>
      <c r="P14" s="3"/>
    </row>
    <row r="15" spans="1:16" ht="17.25" x14ac:dyDescent="0.6">
      <c r="A15" s="3" t="s">
        <v>31</v>
      </c>
      <c r="B15" s="3" t="s">
        <v>32</v>
      </c>
      <c r="C15" s="48" t="s">
        <v>771</v>
      </c>
      <c r="D15" s="3" t="s">
        <v>717</v>
      </c>
      <c r="E15" s="3"/>
      <c r="F15" s="3"/>
      <c r="G15" s="3"/>
      <c r="H15" s="3"/>
      <c r="I15" s="3"/>
      <c r="J15" s="3"/>
      <c r="K15" s="3"/>
      <c r="L15" s="3"/>
      <c r="M15" s="3"/>
      <c r="N15" s="3"/>
      <c r="O15" s="3"/>
      <c r="P15" s="3"/>
    </row>
    <row r="16" spans="1:16" ht="17.25" x14ac:dyDescent="0.6">
      <c r="A16" s="3" t="s">
        <v>333</v>
      </c>
      <c r="B16" s="3" t="s">
        <v>33</v>
      </c>
      <c r="C16" s="48" t="s">
        <v>770</v>
      </c>
      <c r="D16" s="3" t="s">
        <v>718</v>
      </c>
      <c r="E16" s="3"/>
      <c r="F16" s="3"/>
      <c r="G16" s="3"/>
      <c r="H16" s="3"/>
      <c r="I16" s="3"/>
      <c r="J16" s="3"/>
      <c r="K16" s="3"/>
      <c r="L16" s="3" t="s">
        <v>655</v>
      </c>
      <c r="M16" s="3"/>
      <c r="N16" s="3"/>
      <c r="O16" s="3"/>
      <c r="P16" s="3"/>
    </row>
    <row r="17" spans="1:16" ht="17.25" x14ac:dyDescent="0.6">
      <c r="A17" s="3" t="s">
        <v>329</v>
      </c>
      <c r="B17" s="3" t="s">
        <v>35</v>
      </c>
      <c r="D17" s="3" t="s">
        <v>719</v>
      </c>
      <c r="E17" s="3"/>
      <c r="F17" s="3"/>
      <c r="G17" s="3"/>
      <c r="H17" s="3"/>
      <c r="I17" s="3"/>
      <c r="J17" s="3"/>
      <c r="K17" s="3"/>
      <c r="L17" s="48" t="s">
        <v>339</v>
      </c>
      <c r="M17" s="3"/>
      <c r="N17" s="3"/>
      <c r="O17" s="3"/>
      <c r="P17" s="3"/>
    </row>
    <row r="18" spans="1:16" ht="17.25" x14ac:dyDescent="0.6">
      <c r="A18" s="3" t="s">
        <v>28</v>
      </c>
      <c r="B18" s="3" t="s">
        <v>37</v>
      </c>
      <c r="C18" s="3" t="s">
        <v>340</v>
      </c>
      <c r="E18" s="3"/>
      <c r="F18" s="3"/>
      <c r="G18" s="3"/>
      <c r="H18" s="3"/>
      <c r="I18" s="3"/>
      <c r="J18" s="3"/>
      <c r="K18" s="3"/>
      <c r="L18" s="3" t="s">
        <v>667</v>
      </c>
      <c r="M18" s="3"/>
      <c r="N18" s="3"/>
      <c r="O18" s="3"/>
      <c r="P18" s="3"/>
    </row>
    <row r="19" spans="1:16" ht="17.25" x14ac:dyDescent="0.6">
      <c r="A19" s="3" t="s">
        <v>334</v>
      </c>
      <c r="B19" s="3" t="s">
        <v>38</v>
      </c>
      <c r="C19" s="48" t="s">
        <v>339</v>
      </c>
      <c r="D19" s="3" t="s">
        <v>744</v>
      </c>
      <c r="E19" s="3"/>
      <c r="F19" s="3"/>
      <c r="G19" s="3"/>
      <c r="H19" s="3"/>
      <c r="I19" s="3"/>
      <c r="J19" s="3"/>
      <c r="K19" s="3"/>
      <c r="L19" s="3" t="s">
        <v>662</v>
      </c>
      <c r="M19" s="3"/>
      <c r="N19" s="3"/>
      <c r="O19" s="3"/>
      <c r="P19" s="3"/>
    </row>
    <row r="20" spans="1:16" ht="17.25" x14ac:dyDescent="0.6">
      <c r="A20" s="3" t="s">
        <v>34</v>
      </c>
      <c r="B20" s="3" t="s">
        <v>40</v>
      </c>
      <c r="C20" s="3" t="s">
        <v>406</v>
      </c>
      <c r="D20" s="86" t="s">
        <v>339</v>
      </c>
      <c r="E20" s="3"/>
      <c r="F20" s="3"/>
      <c r="G20" s="3"/>
      <c r="H20" s="3"/>
      <c r="I20" s="3"/>
      <c r="J20" s="3"/>
      <c r="K20" s="3"/>
      <c r="L20" s="3" t="s">
        <v>663</v>
      </c>
      <c r="M20" s="3"/>
      <c r="N20" s="3"/>
      <c r="O20" s="3"/>
      <c r="P20" s="3"/>
    </row>
    <row r="21" spans="1:16" ht="17.25" x14ac:dyDescent="0.6">
      <c r="A21" s="3" t="s">
        <v>36</v>
      </c>
      <c r="B21" s="3" t="s">
        <v>42</v>
      </c>
      <c r="C21" s="3" t="s">
        <v>408</v>
      </c>
      <c r="D21" s="3" t="s">
        <v>753</v>
      </c>
      <c r="E21" s="3"/>
      <c r="F21" s="3"/>
      <c r="G21" s="3"/>
      <c r="H21" s="3"/>
      <c r="I21" s="3"/>
      <c r="J21" s="3"/>
      <c r="K21" s="3"/>
      <c r="L21" s="3" t="s">
        <v>664</v>
      </c>
      <c r="M21" s="3"/>
      <c r="N21" s="3"/>
      <c r="O21" s="3"/>
      <c r="P21" s="3"/>
    </row>
    <row r="22" spans="1:16" ht="17.25" x14ac:dyDescent="0.6">
      <c r="A22" s="3" t="s">
        <v>39</v>
      </c>
      <c r="B22" s="3" t="s">
        <v>45</v>
      </c>
      <c r="C22" s="3" t="s">
        <v>407</v>
      </c>
      <c r="D22" s="86" t="s">
        <v>754</v>
      </c>
      <c r="E22" s="3"/>
      <c r="F22" s="3"/>
      <c r="G22" s="3"/>
      <c r="H22" s="3"/>
      <c r="I22" s="3"/>
      <c r="J22" s="3"/>
      <c r="K22" s="3"/>
      <c r="L22" s="3" t="s">
        <v>665</v>
      </c>
      <c r="M22" s="3"/>
      <c r="N22" s="3"/>
      <c r="O22" s="3"/>
      <c r="P22" s="3"/>
    </row>
    <row r="23" spans="1:16" ht="17.25" x14ac:dyDescent="0.6">
      <c r="A23" s="3" t="s">
        <v>335</v>
      </c>
      <c r="B23" s="3" t="s">
        <v>47</v>
      </c>
      <c r="C23" s="3" t="s">
        <v>409</v>
      </c>
      <c r="D23" s="86" t="s">
        <v>465</v>
      </c>
      <c r="E23" s="3"/>
      <c r="F23" s="3"/>
      <c r="G23" s="3"/>
      <c r="H23" s="3"/>
      <c r="I23" s="3"/>
      <c r="J23" s="3"/>
      <c r="K23" s="3"/>
      <c r="L23" s="3" t="s">
        <v>666</v>
      </c>
      <c r="M23" s="3"/>
      <c r="N23" s="3"/>
      <c r="O23" s="3"/>
      <c r="P23" s="3"/>
    </row>
    <row r="24" spans="1:16" ht="17.25" x14ac:dyDescent="0.6">
      <c r="A24" s="3" t="s">
        <v>41</v>
      </c>
      <c r="B24" s="3" t="s">
        <v>48</v>
      </c>
      <c r="C24" s="3"/>
      <c r="E24" s="3"/>
      <c r="F24" s="3"/>
      <c r="G24" s="3"/>
      <c r="H24" s="3"/>
      <c r="I24" s="3"/>
      <c r="J24" s="3"/>
      <c r="K24" s="3"/>
      <c r="L24" s="3"/>
      <c r="M24" s="3"/>
      <c r="N24" s="3"/>
      <c r="O24" s="3"/>
      <c r="P24" s="3"/>
    </row>
    <row r="25" spans="1:16" ht="17.25" x14ac:dyDescent="0.6">
      <c r="A25" s="3" t="s">
        <v>44</v>
      </c>
      <c r="B25" s="3" t="s">
        <v>50</v>
      </c>
      <c r="C25" s="3"/>
      <c r="D25" s="3" t="s">
        <v>745</v>
      </c>
      <c r="E25" s="3"/>
      <c r="F25" s="3"/>
      <c r="G25" s="3"/>
      <c r="H25" s="3"/>
      <c r="I25" s="3"/>
      <c r="J25" s="3"/>
      <c r="K25" s="3"/>
      <c r="L25" s="236" t="s">
        <v>668</v>
      </c>
      <c r="M25" s="3"/>
      <c r="N25" s="3"/>
      <c r="O25" s="3"/>
      <c r="P25" s="3"/>
    </row>
    <row r="26" spans="1:16" ht="17.25" x14ac:dyDescent="0.6">
      <c r="A26" s="3" t="s">
        <v>336</v>
      </c>
      <c r="B26" s="3" t="s">
        <v>52</v>
      </c>
      <c r="C26" s="3"/>
      <c r="D26" s="86" t="s">
        <v>339</v>
      </c>
      <c r="E26" s="3"/>
      <c r="F26" s="3"/>
      <c r="G26" s="3"/>
      <c r="H26" s="3"/>
      <c r="I26" s="3"/>
      <c r="J26" s="3"/>
      <c r="K26" s="3"/>
      <c r="L26" s="48" t="s">
        <v>339</v>
      </c>
      <c r="M26" s="3"/>
      <c r="N26" s="3"/>
      <c r="O26" s="3"/>
      <c r="P26" s="3"/>
    </row>
    <row r="27" spans="1:16" ht="17.25" x14ac:dyDescent="0.6">
      <c r="A27" s="3" t="s">
        <v>46</v>
      </c>
      <c r="B27" s="3" t="s">
        <v>54</v>
      </c>
      <c r="C27" s="3"/>
      <c r="D27" s="3" t="s">
        <v>752</v>
      </c>
      <c r="E27" s="3"/>
      <c r="F27" s="3"/>
      <c r="G27" s="3"/>
      <c r="H27" s="3"/>
      <c r="I27" s="3"/>
      <c r="J27" s="3"/>
      <c r="K27" s="3"/>
      <c r="L27" s="3" t="s">
        <v>527</v>
      </c>
      <c r="M27" s="3"/>
      <c r="N27" s="3"/>
      <c r="O27" s="3"/>
      <c r="P27" s="3"/>
    </row>
    <row r="28" spans="1:16" ht="17.25" x14ac:dyDescent="0.6">
      <c r="A28" s="3" t="s">
        <v>337</v>
      </c>
      <c r="B28" s="3" t="s">
        <v>56</v>
      </c>
      <c r="C28" s="3"/>
      <c r="D28" s="86" t="s">
        <v>755</v>
      </c>
      <c r="E28" s="3"/>
      <c r="F28" s="3"/>
      <c r="G28" s="3"/>
      <c r="H28" s="3"/>
      <c r="I28" s="3"/>
      <c r="J28" s="3"/>
      <c r="K28" s="3"/>
      <c r="L28" s="3" t="s">
        <v>528</v>
      </c>
      <c r="M28" s="3"/>
      <c r="N28" s="3"/>
      <c r="O28" s="3"/>
      <c r="P28" s="3"/>
    </row>
    <row r="29" spans="1:16" ht="17.25" x14ac:dyDescent="0.6">
      <c r="A29" s="3" t="s">
        <v>61</v>
      </c>
      <c r="B29" s="3" t="s">
        <v>58</v>
      </c>
      <c r="C29" s="3"/>
      <c r="D29" s="86" t="s">
        <v>465</v>
      </c>
      <c r="E29" s="3"/>
      <c r="F29" s="3"/>
      <c r="G29" s="3"/>
      <c r="H29" s="3"/>
      <c r="I29" s="3"/>
      <c r="J29" s="3"/>
      <c r="K29" s="3"/>
      <c r="L29" s="3"/>
      <c r="M29" s="3"/>
      <c r="N29" s="3"/>
      <c r="O29" s="3"/>
      <c r="P29" s="3"/>
    </row>
    <row r="30" spans="1:16" ht="17.25" x14ac:dyDescent="0.6">
      <c r="A30" s="3" t="s">
        <v>63</v>
      </c>
      <c r="B30" s="3" t="s">
        <v>60</v>
      </c>
      <c r="C30" s="3"/>
      <c r="E30" s="3"/>
      <c r="F30" s="3"/>
      <c r="G30" s="3"/>
      <c r="H30" s="3"/>
      <c r="I30" s="3"/>
      <c r="J30" s="3"/>
      <c r="K30" s="3"/>
      <c r="L30" s="236" t="s">
        <v>669</v>
      </c>
      <c r="M30" s="3"/>
      <c r="N30" s="3"/>
      <c r="O30" s="3"/>
      <c r="P30" s="3"/>
    </row>
    <row r="31" spans="1:16" ht="17.25" x14ac:dyDescent="0.6">
      <c r="A31" s="3" t="s">
        <v>49</v>
      </c>
      <c r="B31" s="3" t="s">
        <v>62</v>
      </c>
      <c r="C31" s="3"/>
      <c r="E31" s="3"/>
      <c r="F31" s="3"/>
      <c r="G31" s="3"/>
      <c r="H31" s="3"/>
      <c r="I31" s="3"/>
      <c r="J31" s="3"/>
      <c r="K31" s="3"/>
      <c r="L31" s="48" t="s">
        <v>339</v>
      </c>
      <c r="M31" s="3"/>
      <c r="N31" s="3"/>
      <c r="O31" s="3"/>
      <c r="P31" s="3"/>
    </row>
    <row r="32" spans="1:16" ht="17.25" x14ac:dyDescent="0.6">
      <c r="A32" s="3" t="s">
        <v>53</v>
      </c>
      <c r="B32" s="3" t="s">
        <v>64</v>
      </c>
      <c r="C32" s="3"/>
      <c r="D32" s="86" t="s">
        <v>728</v>
      </c>
      <c r="E32" s="3"/>
      <c r="F32" s="3"/>
      <c r="G32" s="3"/>
      <c r="H32" s="3"/>
      <c r="I32" s="3"/>
      <c r="J32" s="3"/>
      <c r="K32" s="3"/>
      <c r="L32" s="3" t="s">
        <v>288</v>
      </c>
      <c r="M32" s="3"/>
      <c r="N32" s="3"/>
      <c r="O32" s="3"/>
      <c r="P32" s="3"/>
    </row>
    <row r="33" spans="1:16" ht="17.25" x14ac:dyDescent="0.6">
      <c r="A33" s="3" t="s">
        <v>55</v>
      </c>
      <c r="B33" s="3" t="s">
        <v>65</v>
      </c>
      <c r="C33" s="3"/>
      <c r="D33" s="86" t="s">
        <v>339</v>
      </c>
      <c r="E33" s="3"/>
      <c r="F33" s="3"/>
      <c r="G33" s="3"/>
      <c r="H33" s="3"/>
      <c r="I33" s="3"/>
      <c r="J33" s="3"/>
      <c r="K33" s="3"/>
      <c r="L33" s="3" t="s">
        <v>290</v>
      </c>
      <c r="M33" s="3"/>
      <c r="N33" s="3"/>
      <c r="O33" s="3"/>
      <c r="P33" s="3"/>
    </row>
    <row r="34" spans="1:16" ht="17.25" x14ac:dyDescent="0.6">
      <c r="A34" s="3" t="s">
        <v>57</v>
      </c>
      <c r="B34" s="3" t="s">
        <v>67</v>
      </c>
      <c r="C34" s="3"/>
      <c r="D34" s="86" t="s">
        <v>729</v>
      </c>
      <c r="E34" s="3"/>
      <c r="F34" s="3"/>
      <c r="G34" s="3"/>
      <c r="H34" s="3"/>
      <c r="I34" s="3"/>
      <c r="J34" s="3"/>
      <c r="K34" s="3"/>
      <c r="L34" s="3"/>
      <c r="M34" s="3"/>
      <c r="N34" s="3"/>
      <c r="O34" s="3"/>
      <c r="P34" s="3"/>
    </row>
    <row r="35" spans="1:16" ht="17.25" x14ac:dyDescent="0.6">
      <c r="A35" s="3" t="s">
        <v>51</v>
      </c>
      <c r="B35" s="3" t="s">
        <v>69</v>
      </c>
      <c r="C35" s="3"/>
      <c r="D35" s="86" t="s">
        <v>778</v>
      </c>
      <c r="E35" s="3"/>
      <c r="F35" s="3"/>
      <c r="G35" s="3"/>
      <c r="H35" s="3"/>
      <c r="I35" s="3"/>
      <c r="J35" s="3"/>
      <c r="K35" s="3"/>
      <c r="L35" s="3" t="s">
        <v>524</v>
      </c>
      <c r="M35" s="3"/>
      <c r="N35" s="3"/>
      <c r="O35" s="3"/>
      <c r="P35" s="3"/>
    </row>
    <row r="36" spans="1:16" ht="17.25" x14ac:dyDescent="0.6">
      <c r="A36" s="3" t="s">
        <v>59</v>
      </c>
      <c r="B36" s="3" t="s">
        <v>71</v>
      </c>
      <c r="C36" s="3"/>
      <c r="D36" s="86" t="s">
        <v>777</v>
      </c>
      <c r="E36" s="3"/>
      <c r="F36" s="3"/>
      <c r="G36" s="3"/>
      <c r="H36" s="3"/>
      <c r="I36" s="3"/>
      <c r="J36" s="3"/>
      <c r="K36" s="3"/>
      <c r="L36" s="48" t="s">
        <v>339</v>
      </c>
      <c r="M36" s="3"/>
      <c r="N36" s="3"/>
      <c r="O36" s="3"/>
      <c r="P36" s="3"/>
    </row>
    <row r="37" spans="1:16" ht="17.25" x14ac:dyDescent="0.6">
      <c r="A37" s="3" t="s">
        <v>66</v>
      </c>
      <c r="B37" s="3" t="s">
        <v>72</v>
      </c>
      <c r="C37" s="3"/>
      <c r="D37" s="86" t="s">
        <v>465</v>
      </c>
      <c r="E37" s="3"/>
      <c r="F37" s="3"/>
      <c r="G37" s="3"/>
      <c r="H37" s="3"/>
      <c r="I37" s="3"/>
      <c r="J37" s="3"/>
      <c r="K37" s="3"/>
      <c r="L37" s="3" t="s">
        <v>656</v>
      </c>
      <c r="M37" s="3"/>
      <c r="N37" s="3"/>
      <c r="O37" s="3"/>
      <c r="P37" s="3"/>
    </row>
    <row r="38" spans="1:16" ht="17.25" x14ac:dyDescent="0.6">
      <c r="A38" s="3" t="s">
        <v>68</v>
      </c>
      <c r="B38" s="3" t="s">
        <v>74</v>
      </c>
      <c r="C38" s="3"/>
      <c r="E38" s="3"/>
      <c r="F38" s="3"/>
      <c r="G38" s="3"/>
      <c r="H38" s="3"/>
      <c r="I38" s="3"/>
      <c r="J38" s="3"/>
      <c r="K38" s="3"/>
      <c r="L38" s="3" t="s">
        <v>657</v>
      </c>
      <c r="M38" s="3"/>
      <c r="N38" s="3"/>
      <c r="O38" s="3"/>
      <c r="P38" s="3"/>
    </row>
    <row r="39" spans="1:16" ht="17.25" x14ac:dyDescent="0.6">
      <c r="A39" s="3" t="s">
        <v>70</v>
      </c>
      <c r="B39" s="3" t="s">
        <v>76</v>
      </c>
      <c r="C39" s="3"/>
      <c r="E39" s="3"/>
      <c r="F39" s="3"/>
      <c r="G39" s="3"/>
      <c r="H39" s="3"/>
      <c r="I39" s="3"/>
      <c r="J39" s="3"/>
      <c r="K39" s="3"/>
      <c r="L39" s="3" t="s">
        <v>658</v>
      </c>
      <c r="M39" s="3"/>
      <c r="N39" s="3"/>
      <c r="O39" s="3"/>
      <c r="P39" s="3"/>
    </row>
    <row r="40" spans="1:16" ht="17.25" x14ac:dyDescent="0.6">
      <c r="A40" s="3" t="s">
        <v>73</v>
      </c>
      <c r="B40" s="3" t="s">
        <v>78</v>
      </c>
      <c r="C40" s="3"/>
      <c r="D40" s="86" t="s">
        <v>735</v>
      </c>
      <c r="E40" s="3"/>
      <c r="F40" s="3"/>
      <c r="G40" s="3"/>
      <c r="H40" s="3"/>
      <c r="I40" s="3"/>
      <c r="J40" s="3"/>
      <c r="K40" s="3"/>
      <c r="L40" s="3" t="s">
        <v>659</v>
      </c>
      <c r="M40" s="3"/>
      <c r="N40" s="3"/>
      <c r="O40" s="3"/>
      <c r="P40" s="3"/>
    </row>
    <row r="41" spans="1:16" ht="17.25" x14ac:dyDescent="0.6">
      <c r="A41" s="3" t="s">
        <v>75</v>
      </c>
      <c r="B41" s="3" t="s">
        <v>80</v>
      </c>
      <c r="C41" s="3"/>
      <c r="D41" t="s">
        <v>339</v>
      </c>
      <c r="E41" s="3"/>
      <c r="F41" s="3"/>
      <c r="G41" s="3"/>
      <c r="H41" s="3"/>
      <c r="I41" s="3"/>
      <c r="J41" s="3"/>
      <c r="K41" s="3"/>
      <c r="L41" s="3" t="s">
        <v>660</v>
      </c>
      <c r="M41" s="3"/>
      <c r="N41" s="3"/>
      <c r="O41" s="3"/>
      <c r="P41" s="3"/>
    </row>
    <row r="42" spans="1:16" ht="17.25" x14ac:dyDescent="0.6">
      <c r="A42" s="3" t="s">
        <v>77</v>
      </c>
      <c r="B42" s="3" t="s">
        <v>82</v>
      </c>
      <c r="C42" s="3"/>
      <c r="D42" s="86" t="s">
        <v>742</v>
      </c>
      <c r="E42" s="3"/>
      <c r="F42" s="3"/>
      <c r="G42" s="3"/>
      <c r="H42" s="3"/>
      <c r="I42" s="3"/>
      <c r="J42" s="3"/>
      <c r="K42" s="3"/>
      <c r="L42" s="3" t="s">
        <v>661</v>
      </c>
      <c r="M42" s="3"/>
      <c r="N42" s="3"/>
      <c r="O42" s="3"/>
      <c r="P42" s="3"/>
    </row>
    <row r="43" spans="1:16" ht="17.25" x14ac:dyDescent="0.6">
      <c r="A43" s="3" t="s">
        <v>79</v>
      </c>
      <c r="B43" s="3" t="s">
        <v>84</v>
      </c>
      <c r="C43" s="3"/>
      <c r="D43" s="86" t="s">
        <v>743</v>
      </c>
      <c r="E43" s="3"/>
      <c r="F43" s="3"/>
      <c r="G43" s="3"/>
      <c r="H43" s="3"/>
      <c r="I43" s="3"/>
      <c r="J43" s="3"/>
      <c r="K43" s="3"/>
      <c r="L43" s="3"/>
      <c r="M43" s="3"/>
      <c r="N43" s="3"/>
      <c r="O43" s="3"/>
      <c r="P43" s="3"/>
    </row>
    <row r="44" spans="1:16" ht="17.25" x14ac:dyDescent="0.6">
      <c r="A44" s="3" t="s">
        <v>81</v>
      </c>
      <c r="B44" s="3" t="s">
        <v>86</v>
      </c>
      <c r="C44" s="3"/>
      <c r="D44" s="86" t="s">
        <v>465</v>
      </c>
      <c r="E44" s="3"/>
      <c r="F44" s="3"/>
      <c r="G44" s="3"/>
      <c r="H44" s="3"/>
      <c r="I44" s="3"/>
      <c r="J44" s="3"/>
      <c r="K44" s="3"/>
      <c r="L44" s="3" t="s">
        <v>556</v>
      </c>
      <c r="M44" s="3"/>
      <c r="N44" s="3"/>
      <c r="O44" s="3"/>
      <c r="P44" s="3"/>
    </row>
    <row r="45" spans="1:16" ht="17.25" x14ac:dyDescent="0.6">
      <c r="A45" s="3" t="s">
        <v>83</v>
      </c>
      <c r="B45" s="3" t="s">
        <v>88</v>
      </c>
      <c r="C45" s="3"/>
      <c r="E45" s="3"/>
      <c r="F45" s="3"/>
      <c r="G45" s="3"/>
      <c r="H45" s="3"/>
      <c r="I45" s="3"/>
      <c r="J45" s="3"/>
      <c r="K45" s="3"/>
      <c r="L45" s="3" t="s">
        <v>339</v>
      </c>
      <c r="M45" s="3"/>
      <c r="N45" s="3"/>
      <c r="O45" s="3"/>
      <c r="P45" s="3"/>
    </row>
    <row r="46" spans="1:16" ht="17.25" x14ac:dyDescent="0.6">
      <c r="A46" s="3" t="s">
        <v>85</v>
      </c>
      <c r="B46" s="3" t="s">
        <v>90</v>
      </c>
      <c r="C46" s="3"/>
      <c r="E46" s="3"/>
      <c r="F46" s="3"/>
      <c r="G46" s="3"/>
      <c r="H46" s="3"/>
      <c r="I46" s="3"/>
      <c r="J46" s="3"/>
      <c r="K46" s="3"/>
      <c r="L46" s="3" t="s">
        <v>558</v>
      </c>
      <c r="M46" s="3"/>
      <c r="N46" s="3"/>
      <c r="O46" s="3"/>
      <c r="P46" s="3"/>
    </row>
    <row r="47" spans="1:16" ht="17.25" x14ac:dyDescent="0.6">
      <c r="A47" s="3" t="s">
        <v>87</v>
      </c>
      <c r="B47" s="3" t="s">
        <v>92</v>
      </c>
      <c r="C47" s="3"/>
      <c r="D47" s="86" t="s">
        <v>734</v>
      </c>
      <c r="E47" s="3"/>
      <c r="F47" s="3"/>
      <c r="G47" s="3"/>
      <c r="H47" s="3"/>
      <c r="I47" s="3"/>
      <c r="J47" s="3"/>
      <c r="K47" s="3"/>
      <c r="L47" s="3" t="s">
        <v>559</v>
      </c>
      <c r="M47" s="3"/>
      <c r="N47" s="3"/>
      <c r="O47" s="3"/>
      <c r="P47" s="3"/>
    </row>
    <row r="48" spans="1:16" ht="17.25" x14ac:dyDescent="0.6">
      <c r="A48" s="3" t="s">
        <v>91</v>
      </c>
      <c r="B48" s="3" t="s">
        <v>93</v>
      </c>
      <c r="C48" s="3"/>
      <c r="D48" t="s">
        <v>339</v>
      </c>
      <c r="E48" s="3"/>
      <c r="F48" s="3"/>
      <c r="G48" s="3"/>
      <c r="H48" s="3"/>
      <c r="I48" s="3"/>
      <c r="J48" s="3"/>
      <c r="K48" s="3"/>
      <c r="L48" s="3" t="s">
        <v>560</v>
      </c>
      <c r="M48" s="3"/>
      <c r="N48" s="3"/>
      <c r="O48" s="3"/>
      <c r="P48" s="3"/>
    </row>
    <row r="49" spans="1:16" ht="17.25" x14ac:dyDescent="0.6">
      <c r="A49" s="3" t="s">
        <v>89</v>
      </c>
      <c r="B49" s="3" t="s">
        <v>95</v>
      </c>
      <c r="C49" s="3"/>
      <c r="D49" s="86" t="s">
        <v>740</v>
      </c>
      <c r="E49" s="3"/>
      <c r="F49" s="3"/>
      <c r="G49" s="3"/>
      <c r="H49" s="3"/>
      <c r="I49" s="3"/>
      <c r="J49" s="3"/>
      <c r="K49" s="3"/>
      <c r="L49" s="3" t="s">
        <v>561</v>
      </c>
      <c r="M49" s="3"/>
      <c r="N49" s="3"/>
      <c r="O49" s="3"/>
      <c r="P49" s="3"/>
    </row>
    <row r="50" spans="1:16" ht="17.25" x14ac:dyDescent="0.6">
      <c r="A50" s="3" t="s">
        <v>94</v>
      </c>
      <c r="B50" s="3" t="s">
        <v>97</v>
      </c>
      <c r="C50" s="3"/>
      <c r="D50" s="86" t="s">
        <v>741</v>
      </c>
      <c r="E50" s="3"/>
      <c r="F50" s="3"/>
      <c r="G50" s="3"/>
      <c r="H50" s="3"/>
      <c r="I50" s="3"/>
      <c r="J50" s="3"/>
      <c r="K50" s="3"/>
      <c r="L50" s="3"/>
      <c r="M50" s="3"/>
      <c r="N50" s="3"/>
      <c r="O50" s="3"/>
      <c r="P50" s="3"/>
    </row>
    <row r="51" spans="1:16" ht="17.25" x14ac:dyDescent="0.6">
      <c r="A51" s="3" t="s">
        <v>98</v>
      </c>
      <c r="B51" s="3" t="s">
        <v>99</v>
      </c>
      <c r="C51" s="3"/>
      <c r="D51" s="86" t="s">
        <v>465</v>
      </c>
      <c r="E51" s="3"/>
      <c r="F51" s="3"/>
      <c r="G51" s="3"/>
      <c r="H51" s="3"/>
      <c r="I51" s="3"/>
      <c r="J51" s="3"/>
      <c r="K51" s="3"/>
      <c r="L51" s="3" t="s">
        <v>557</v>
      </c>
      <c r="M51" s="3"/>
      <c r="N51" s="3"/>
      <c r="O51" s="3"/>
      <c r="P51" s="3"/>
    </row>
    <row r="52" spans="1:16" ht="17.25" x14ac:dyDescent="0.6">
      <c r="A52" s="3" t="s">
        <v>96</v>
      </c>
      <c r="B52" s="3" t="s">
        <v>101</v>
      </c>
      <c r="C52" s="3"/>
      <c r="D52" s="3"/>
      <c r="E52" s="3"/>
      <c r="F52" s="3"/>
      <c r="G52" s="3"/>
      <c r="H52" s="3"/>
      <c r="I52" s="3"/>
      <c r="J52" s="3"/>
      <c r="K52" s="3"/>
      <c r="L52" s="3" t="s">
        <v>339</v>
      </c>
      <c r="M52" s="3"/>
      <c r="N52" s="3"/>
      <c r="O52" s="3"/>
      <c r="P52" s="3"/>
    </row>
    <row r="53" spans="1:16" ht="17.25" x14ac:dyDescent="0.6">
      <c r="A53" s="3" t="s">
        <v>100</v>
      </c>
      <c r="B53" s="3" t="s">
        <v>103</v>
      </c>
      <c r="C53" s="3"/>
      <c r="D53" s="3"/>
      <c r="E53" s="3"/>
      <c r="F53" s="3"/>
      <c r="G53" s="3"/>
      <c r="H53" s="3"/>
      <c r="I53" s="3"/>
      <c r="J53" s="3"/>
      <c r="K53" s="3"/>
      <c r="L53" s="3" t="s">
        <v>458</v>
      </c>
      <c r="M53" s="3"/>
      <c r="N53" s="3"/>
      <c r="O53" s="3"/>
      <c r="P53" s="3"/>
    </row>
    <row r="54" spans="1:16" ht="17.25" x14ac:dyDescent="0.6">
      <c r="B54" s="3" t="s">
        <v>105</v>
      </c>
      <c r="C54" s="3"/>
      <c r="D54" s="3"/>
      <c r="E54" s="3"/>
      <c r="F54" s="3"/>
      <c r="G54" s="3"/>
      <c r="H54" s="3"/>
      <c r="I54" s="3"/>
      <c r="J54" s="3"/>
      <c r="K54" s="3"/>
      <c r="L54" s="3" t="s">
        <v>525</v>
      </c>
      <c r="M54" s="3"/>
      <c r="N54" s="3"/>
      <c r="O54" s="3"/>
      <c r="P54" s="3"/>
    </row>
    <row r="55" spans="1:16" ht="17.25" x14ac:dyDescent="0.6">
      <c r="A55" s="3" t="s">
        <v>102</v>
      </c>
      <c r="B55" s="3" t="s">
        <v>107</v>
      </c>
      <c r="C55" s="3"/>
      <c r="D55" s="3"/>
      <c r="F55" s="3"/>
      <c r="G55" s="3"/>
      <c r="H55" s="3"/>
      <c r="I55" s="3"/>
      <c r="J55" s="3"/>
      <c r="K55" s="3"/>
      <c r="L55" s="3"/>
      <c r="M55" s="3"/>
      <c r="N55" s="3"/>
      <c r="O55" s="3"/>
      <c r="P55" s="3"/>
    </row>
    <row r="56" spans="1:16" ht="17.25" x14ac:dyDescent="0.6">
      <c r="A56" s="3" t="s">
        <v>104</v>
      </c>
      <c r="B56" s="3" t="s">
        <v>109</v>
      </c>
      <c r="D56" s="3"/>
      <c r="L56" s="102"/>
    </row>
    <row r="57" spans="1:16" ht="17.25" x14ac:dyDescent="0.6">
      <c r="A57" s="3" t="s">
        <v>106</v>
      </c>
      <c r="B57" s="3" t="s">
        <v>111</v>
      </c>
      <c r="D57" s="3"/>
      <c r="L57" s="102"/>
    </row>
    <row r="58" spans="1:16" ht="17.25" x14ac:dyDescent="0.6">
      <c r="A58" s="3" t="s">
        <v>108</v>
      </c>
      <c r="B58" s="3" t="s">
        <v>113</v>
      </c>
      <c r="D58" s="3"/>
      <c r="L58" s="102"/>
    </row>
    <row r="59" spans="1:16" ht="17.25" x14ac:dyDescent="0.6">
      <c r="A59" s="3" t="s">
        <v>110</v>
      </c>
      <c r="B59" s="3" t="s">
        <v>115</v>
      </c>
      <c r="D59" s="3"/>
      <c r="L59" s="102"/>
    </row>
    <row r="60" spans="1:16" ht="17.25" x14ac:dyDescent="0.6">
      <c r="A60" s="3" t="s">
        <v>112</v>
      </c>
      <c r="B60" s="3" t="s">
        <v>117</v>
      </c>
      <c r="D60" s="3"/>
    </row>
    <row r="61" spans="1:16" ht="17.25" x14ac:dyDescent="0.6">
      <c r="A61" s="3" t="s">
        <v>338</v>
      </c>
      <c r="B61" s="3" t="s">
        <v>119</v>
      </c>
      <c r="L61" s="102"/>
    </row>
    <row r="62" spans="1:16" ht="17.25" x14ac:dyDescent="0.6">
      <c r="A62" s="3" t="s">
        <v>114</v>
      </c>
      <c r="B62" s="3" t="s">
        <v>121</v>
      </c>
      <c r="L62" s="102"/>
    </row>
    <row r="63" spans="1:16" ht="17.25" x14ac:dyDescent="0.6">
      <c r="A63" s="3" t="s">
        <v>116</v>
      </c>
      <c r="B63" s="3" t="s">
        <v>123</v>
      </c>
      <c r="L63" s="102"/>
    </row>
    <row r="64" spans="1:16" ht="17.25" x14ac:dyDescent="0.6">
      <c r="A64" s="3" t="s">
        <v>118</v>
      </c>
      <c r="B64" s="3" t="s">
        <v>125</v>
      </c>
      <c r="L64" s="102"/>
    </row>
    <row r="65" spans="1:2" ht="17.25" x14ac:dyDescent="0.6">
      <c r="A65" s="3" t="s">
        <v>120</v>
      </c>
      <c r="B65" s="3" t="s">
        <v>126</v>
      </c>
    </row>
    <row r="66" spans="1:2" ht="17.25" x14ac:dyDescent="0.6">
      <c r="A66" s="3" t="s">
        <v>122</v>
      </c>
      <c r="B66" s="3" t="s">
        <v>127</v>
      </c>
    </row>
    <row r="67" spans="1:2" ht="17.25" x14ac:dyDescent="0.6">
      <c r="A67" s="3" t="s">
        <v>124</v>
      </c>
      <c r="B67" s="3" t="s">
        <v>128</v>
      </c>
    </row>
    <row r="68" spans="1:2" ht="17.25" x14ac:dyDescent="0.6">
      <c r="B68" s="3" t="s">
        <v>129</v>
      </c>
    </row>
    <row r="69" spans="1:2" ht="17.25" x14ac:dyDescent="0.6">
      <c r="B69" s="3" t="s">
        <v>130</v>
      </c>
    </row>
    <row r="70" spans="1:2" ht="17.25" x14ac:dyDescent="0.6">
      <c r="B70" s="3" t="s">
        <v>131</v>
      </c>
    </row>
    <row r="71" spans="1:2" ht="17.25" x14ac:dyDescent="0.6">
      <c r="B71" s="3" t="s">
        <v>132</v>
      </c>
    </row>
    <row r="72" spans="1:2" ht="17.25" x14ac:dyDescent="0.6">
      <c r="B72" s="3" t="s">
        <v>133</v>
      </c>
    </row>
    <row r="73" spans="1:2" ht="17.25" x14ac:dyDescent="0.6">
      <c r="B73" s="3" t="s">
        <v>134</v>
      </c>
    </row>
    <row r="74" spans="1:2" ht="17.25" x14ac:dyDescent="0.6">
      <c r="B74" s="3" t="s">
        <v>135</v>
      </c>
    </row>
    <row r="75" spans="1:2" ht="17.25" x14ac:dyDescent="0.6">
      <c r="B75" s="3" t="s">
        <v>136</v>
      </c>
    </row>
    <row r="76" spans="1:2" ht="17.25" x14ac:dyDescent="0.6">
      <c r="A76" s="3"/>
      <c r="B76" s="3" t="s">
        <v>137</v>
      </c>
    </row>
    <row r="77" spans="1:2" ht="17.25" x14ac:dyDescent="0.6">
      <c r="A77" s="3"/>
      <c r="B77" s="3" t="s">
        <v>138</v>
      </c>
    </row>
    <row r="78" spans="1:2" ht="17.25" x14ac:dyDescent="0.6">
      <c r="A78" s="3"/>
      <c r="B78" s="3" t="s">
        <v>139</v>
      </c>
    </row>
    <row r="79" spans="1:2" ht="17.25" x14ac:dyDescent="0.6">
      <c r="A79" s="3"/>
      <c r="B79" s="3" t="s">
        <v>140</v>
      </c>
    </row>
    <row r="80" spans="1:2" ht="17.25" x14ac:dyDescent="0.6">
      <c r="A80" s="3"/>
      <c r="B80" s="3" t="s">
        <v>141</v>
      </c>
    </row>
    <row r="81" spans="1:2" ht="17.25" x14ac:dyDescent="0.6">
      <c r="A81" s="3"/>
      <c r="B81" s="3" t="s">
        <v>142</v>
      </c>
    </row>
    <row r="82" spans="1:2" ht="17.25" x14ac:dyDescent="0.6">
      <c r="A82" s="3"/>
      <c r="B82" s="3" t="s">
        <v>143</v>
      </c>
    </row>
    <row r="83" spans="1:2" ht="17.25" x14ac:dyDescent="0.6">
      <c r="A83" s="3"/>
      <c r="B83" s="3" t="s">
        <v>144</v>
      </c>
    </row>
    <row r="84" spans="1:2" ht="17.25" x14ac:dyDescent="0.6">
      <c r="A84" s="3"/>
      <c r="B84" s="3" t="s">
        <v>145</v>
      </c>
    </row>
    <row r="85" spans="1:2" ht="17.25" x14ac:dyDescent="0.6">
      <c r="A85" s="3"/>
      <c r="B85" s="3" t="s">
        <v>146</v>
      </c>
    </row>
    <row r="86" spans="1:2" ht="17.25" x14ac:dyDescent="0.6">
      <c r="A86" s="3"/>
      <c r="B86" s="3" t="s">
        <v>147</v>
      </c>
    </row>
    <row r="87" spans="1:2" ht="17.25" x14ac:dyDescent="0.6">
      <c r="A87" s="3"/>
      <c r="B87" s="3" t="s">
        <v>148</v>
      </c>
    </row>
    <row r="88" spans="1:2" ht="17.25" x14ac:dyDescent="0.6">
      <c r="A88" s="3"/>
      <c r="B88" s="3" t="s">
        <v>149</v>
      </c>
    </row>
    <row r="89" spans="1:2" ht="17.25" x14ac:dyDescent="0.6">
      <c r="A89" s="3"/>
      <c r="B89" s="3" t="s">
        <v>150</v>
      </c>
    </row>
    <row r="90" spans="1:2" ht="17.25" x14ac:dyDescent="0.6">
      <c r="A90" s="3"/>
      <c r="B90" s="3" t="s">
        <v>151</v>
      </c>
    </row>
    <row r="91" spans="1:2" ht="17.25" x14ac:dyDescent="0.6">
      <c r="A91" s="3"/>
      <c r="B91" s="3" t="s">
        <v>152</v>
      </c>
    </row>
    <row r="92" spans="1:2" ht="17.25" x14ac:dyDescent="0.6">
      <c r="A92" s="3"/>
      <c r="B92" s="3" t="s">
        <v>153</v>
      </c>
    </row>
    <row r="93" spans="1:2" ht="17.25" x14ac:dyDescent="0.6">
      <c r="A93" s="3"/>
      <c r="B93" s="3" t="s">
        <v>154</v>
      </c>
    </row>
    <row r="94" spans="1:2" ht="17.25" x14ac:dyDescent="0.6">
      <c r="A94" s="3"/>
      <c r="B94" s="3" t="s">
        <v>155</v>
      </c>
    </row>
    <row r="95" spans="1:2" ht="17.25" x14ac:dyDescent="0.6">
      <c r="A95" s="3"/>
      <c r="B95" s="3" t="s">
        <v>156</v>
      </c>
    </row>
    <row r="96" spans="1:2" ht="17.25" x14ac:dyDescent="0.6">
      <c r="A96" s="3"/>
      <c r="B96" s="3" t="s">
        <v>157</v>
      </c>
    </row>
    <row r="97" spans="1:2" ht="17.25" x14ac:dyDescent="0.6">
      <c r="A97" s="3"/>
      <c r="B97" s="3" t="s">
        <v>158</v>
      </c>
    </row>
    <row r="98" spans="1:2" ht="17.25" x14ac:dyDescent="0.6">
      <c r="A98" s="3"/>
      <c r="B98" s="3" t="s">
        <v>159</v>
      </c>
    </row>
    <row r="99" spans="1:2" ht="17.25" x14ac:dyDescent="0.6">
      <c r="A99" s="3"/>
      <c r="B99" s="3" t="s">
        <v>160</v>
      </c>
    </row>
    <row r="100" spans="1:2" ht="17.25" x14ac:dyDescent="0.6">
      <c r="A100" s="3"/>
      <c r="B100" s="3" t="s">
        <v>161</v>
      </c>
    </row>
    <row r="101" spans="1:2" ht="17.25" x14ac:dyDescent="0.6">
      <c r="A101" s="3"/>
      <c r="B101" s="3" t="s">
        <v>162</v>
      </c>
    </row>
    <row r="102" spans="1:2" ht="17.25" x14ac:dyDescent="0.6">
      <c r="A102" s="3"/>
      <c r="B102" s="3" t="s">
        <v>163</v>
      </c>
    </row>
    <row r="103" spans="1:2" ht="17.25" x14ac:dyDescent="0.6">
      <c r="A103" s="3"/>
      <c r="B103" s="3" t="s">
        <v>164</v>
      </c>
    </row>
    <row r="104" spans="1:2" ht="17.25" x14ac:dyDescent="0.6">
      <c r="A104" s="3"/>
      <c r="B104" s="3" t="s">
        <v>165</v>
      </c>
    </row>
    <row r="105" spans="1:2" ht="17.25" x14ac:dyDescent="0.6">
      <c r="A105" s="3"/>
      <c r="B105" s="3" t="s">
        <v>166</v>
      </c>
    </row>
    <row r="106" spans="1:2" ht="17.25" x14ac:dyDescent="0.6">
      <c r="A106" s="3"/>
      <c r="B106" s="3" t="s">
        <v>167</v>
      </c>
    </row>
    <row r="107" spans="1:2" ht="17.25" x14ac:dyDescent="0.6">
      <c r="A107" s="3"/>
      <c r="B107" s="3" t="s">
        <v>168</v>
      </c>
    </row>
    <row r="108" spans="1:2" ht="17.25" x14ac:dyDescent="0.6">
      <c r="A108" s="3"/>
      <c r="B108" s="3" t="s">
        <v>169</v>
      </c>
    </row>
    <row r="109" spans="1:2" ht="17.25" x14ac:dyDescent="0.6">
      <c r="A109" s="3"/>
      <c r="B109" s="3" t="s">
        <v>170</v>
      </c>
    </row>
    <row r="110" spans="1:2" ht="17.25" x14ac:dyDescent="0.6">
      <c r="A110" s="3"/>
      <c r="B110" s="3" t="s">
        <v>171</v>
      </c>
    </row>
    <row r="111" spans="1:2" ht="17.25" x14ac:dyDescent="0.6">
      <c r="A111" s="3"/>
      <c r="B111" s="3" t="s">
        <v>172</v>
      </c>
    </row>
    <row r="112" spans="1:2" ht="17.25" x14ac:dyDescent="0.6">
      <c r="A112" s="3"/>
      <c r="B112" s="3" t="s">
        <v>173</v>
      </c>
    </row>
    <row r="113" spans="1:2" ht="17.25" x14ac:dyDescent="0.6">
      <c r="A113" s="3"/>
      <c r="B113" s="3" t="s">
        <v>174</v>
      </c>
    </row>
    <row r="114" spans="1:2" ht="17.25" x14ac:dyDescent="0.6">
      <c r="A114" s="3"/>
      <c r="B114" s="3" t="s">
        <v>175</v>
      </c>
    </row>
    <row r="115" spans="1:2" ht="17.25" x14ac:dyDescent="0.6">
      <c r="A115" s="3"/>
      <c r="B115" s="3" t="s">
        <v>176</v>
      </c>
    </row>
    <row r="116" spans="1:2" ht="17.25" x14ac:dyDescent="0.6">
      <c r="A116" s="3"/>
      <c r="B116" s="3" t="s">
        <v>177</v>
      </c>
    </row>
    <row r="117" spans="1:2" ht="17.25" x14ac:dyDescent="0.6">
      <c r="A117" s="3"/>
      <c r="B117" s="3" t="s">
        <v>178</v>
      </c>
    </row>
    <row r="118" spans="1:2" ht="17.25" x14ac:dyDescent="0.6">
      <c r="A118" s="3"/>
      <c r="B118" s="3" t="s">
        <v>179</v>
      </c>
    </row>
    <row r="119" spans="1:2" ht="17.25" x14ac:dyDescent="0.6">
      <c r="A119" s="3"/>
      <c r="B119" s="3" t="s">
        <v>180</v>
      </c>
    </row>
    <row r="120" spans="1:2" ht="17.25" x14ac:dyDescent="0.6">
      <c r="A120" s="3"/>
      <c r="B120" s="3" t="s">
        <v>181</v>
      </c>
    </row>
    <row r="121" spans="1:2" ht="17.25" x14ac:dyDescent="0.6">
      <c r="A121" s="3"/>
      <c r="B121" s="3" t="s">
        <v>182</v>
      </c>
    </row>
    <row r="122" spans="1:2" ht="17.25" x14ac:dyDescent="0.6">
      <c r="A122" s="3"/>
      <c r="B122" s="3" t="s">
        <v>183</v>
      </c>
    </row>
    <row r="123" spans="1:2" ht="17.25" x14ac:dyDescent="0.6">
      <c r="A123" s="3"/>
      <c r="B123" s="3" t="s">
        <v>184</v>
      </c>
    </row>
    <row r="124" spans="1:2" ht="17.25" x14ac:dyDescent="0.6">
      <c r="A124" s="3"/>
      <c r="B124" s="3" t="s">
        <v>185</v>
      </c>
    </row>
    <row r="125" spans="1:2" ht="17.25" x14ac:dyDescent="0.6">
      <c r="A125" s="3"/>
      <c r="B125" s="3" t="s">
        <v>186</v>
      </c>
    </row>
    <row r="126" spans="1:2" ht="17.25" x14ac:dyDescent="0.6">
      <c r="A126" s="3"/>
      <c r="B126" s="3" t="s">
        <v>187</v>
      </c>
    </row>
    <row r="127" spans="1:2" ht="17.25" x14ac:dyDescent="0.6">
      <c r="A127" s="3"/>
      <c r="B127" s="3" t="s">
        <v>188</v>
      </c>
    </row>
    <row r="128" spans="1:2" ht="17.25" x14ac:dyDescent="0.6">
      <c r="A128" s="3"/>
      <c r="B128" s="3" t="s">
        <v>189</v>
      </c>
    </row>
    <row r="129" spans="1:2" ht="17.25" x14ac:dyDescent="0.6">
      <c r="A129" s="3"/>
      <c r="B129" s="3" t="s">
        <v>190</v>
      </c>
    </row>
    <row r="130" spans="1:2" ht="17.25" x14ac:dyDescent="0.6">
      <c r="A130" s="3"/>
      <c r="B130" s="3" t="s">
        <v>191</v>
      </c>
    </row>
    <row r="131" spans="1:2" ht="17.25" x14ac:dyDescent="0.6">
      <c r="A131" s="3"/>
      <c r="B131" s="3" t="s">
        <v>192</v>
      </c>
    </row>
    <row r="132" spans="1:2" ht="17.25" x14ac:dyDescent="0.6">
      <c r="A132" s="3"/>
      <c r="B132" s="3" t="s">
        <v>193</v>
      </c>
    </row>
    <row r="133" spans="1:2" ht="17.25" x14ac:dyDescent="0.6">
      <c r="A133" s="3"/>
      <c r="B133" s="3" t="s">
        <v>194</v>
      </c>
    </row>
    <row r="134" spans="1:2" ht="17.25" x14ac:dyDescent="0.6">
      <c r="A134" s="3"/>
      <c r="B134" s="3" t="s">
        <v>195</v>
      </c>
    </row>
    <row r="135" spans="1:2" ht="17.25" x14ac:dyDescent="0.6">
      <c r="A135" s="3"/>
      <c r="B135" s="3" t="s">
        <v>196</v>
      </c>
    </row>
    <row r="136" spans="1:2" ht="17.25" x14ac:dyDescent="0.6">
      <c r="A136" s="3"/>
      <c r="B136" s="3" t="s">
        <v>197</v>
      </c>
    </row>
    <row r="137" spans="1:2" ht="17.25" x14ac:dyDescent="0.6">
      <c r="A137" s="3"/>
      <c r="B137" s="3" t="s">
        <v>198</v>
      </c>
    </row>
    <row r="138" spans="1:2" ht="17.25" x14ac:dyDescent="0.6">
      <c r="A138" s="3"/>
      <c r="B138" s="3" t="s">
        <v>199</v>
      </c>
    </row>
    <row r="139" spans="1:2" ht="17.25" x14ac:dyDescent="0.6">
      <c r="A139" s="3"/>
      <c r="B139" s="3" t="s">
        <v>200</v>
      </c>
    </row>
    <row r="140" spans="1:2" ht="17.25" x14ac:dyDescent="0.6">
      <c r="A140" s="3"/>
      <c r="B140" s="3" t="s">
        <v>201</v>
      </c>
    </row>
    <row r="141" spans="1:2" ht="17.25" x14ac:dyDescent="0.6">
      <c r="A141" s="3"/>
      <c r="B141" s="3" t="s">
        <v>202</v>
      </c>
    </row>
    <row r="142" spans="1:2" ht="17.25" x14ac:dyDescent="0.6">
      <c r="A142" s="3"/>
      <c r="B142" s="3" t="s">
        <v>203</v>
      </c>
    </row>
    <row r="143" spans="1:2" ht="17.25" x14ac:dyDescent="0.6">
      <c r="A143" s="3"/>
      <c r="B143" s="3" t="s">
        <v>204</v>
      </c>
    </row>
    <row r="144" spans="1:2" ht="17.25" x14ac:dyDescent="0.6">
      <c r="A144" s="3"/>
      <c r="B144" s="3" t="s">
        <v>205</v>
      </c>
    </row>
    <row r="145" spans="1:2" ht="17.25" x14ac:dyDescent="0.6">
      <c r="A145" s="3"/>
      <c r="B145" s="3" t="s">
        <v>206</v>
      </c>
    </row>
    <row r="146" spans="1:2" ht="17.25" x14ac:dyDescent="0.6">
      <c r="A146" s="3"/>
      <c r="B146" s="3" t="s">
        <v>207</v>
      </c>
    </row>
    <row r="147" spans="1:2" ht="17.25" x14ac:dyDescent="0.6">
      <c r="A147" s="3"/>
      <c r="B147" s="3" t="s">
        <v>208</v>
      </c>
    </row>
    <row r="148" spans="1:2" ht="17.25" x14ac:dyDescent="0.6">
      <c r="A148" s="3"/>
      <c r="B148" s="3" t="s">
        <v>209</v>
      </c>
    </row>
    <row r="149" spans="1:2" ht="17.25" x14ac:dyDescent="0.6">
      <c r="A149" s="3"/>
      <c r="B149" s="3" t="s">
        <v>210</v>
      </c>
    </row>
    <row r="150" spans="1:2" ht="17.25" x14ac:dyDescent="0.6">
      <c r="A150" s="3"/>
      <c r="B150" s="3" t="s">
        <v>211</v>
      </c>
    </row>
    <row r="151" spans="1:2" ht="17.25" x14ac:dyDescent="0.6">
      <c r="A151" s="3"/>
      <c r="B151" s="3" t="s">
        <v>212</v>
      </c>
    </row>
    <row r="152" spans="1:2" ht="17.25" x14ac:dyDescent="0.6">
      <c r="A152" s="3"/>
      <c r="B152" s="3" t="s">
        <v>213</v>
      </c>
    </row>
    <row r="153" spans="1:2" ht="17.25" x14ac:dyDescent="0.6">
      <c r="A153" s="3"/>
      <c r="B153" s="3" t="s">
        <v>214</v>
      </c>
    </row>
    <row r="154" spans="1:2" ht="17.25" x14ac:dyDescent="0.6">
      <c r="A154" s="3"/>
      <c r="B154" s="3" t="s">
        <v>215</v>
      </c>
    </row>
    <row r="155" spans="1:2" ht="17.25" x14ac:dyDescent="0.6">
      <c r="A155" s="3"/>
      <c r="B155" s="3" t="s">
        <v>216</v>
      </c>
    </row>
    <row r="156" spans="1:2" ht="17.25" x14ac:dyDescent="0.6">
      <c r="A156" s="3"/>
      <c r="B156" s="3" t="s">
        <v>217</v>
      </c>
    </row>
    <row r="157" spans="1:2" ht="17.25" x14ac:dyDescent="0.6">
      <c r="A157" s="3"/>
      <c r="B157" s="3" t="s">
        <v>218</v>
      </c>
    </row>
    <row r="158" spans="1:2" ht="17.25" x14ac:dyDescent="0.6">
      <c r="A158" s="3"/>
      <c r="B158" s="3" t="s">
        <v>219</v>
      </c>
    </row>
    <row r="159" spans="1:2" ht="17.25" x14ac:dyDescent="0.6">
      <c r="A159" s="3"/>
      <c r="B159" s="3" t="s">
        <v>220</v>
      </c>
    </row>
    <row r="160" spans="1:2" ht="17.25" x14ac:dyDescent="0.6">
      <c r="A160" s="3"/>
      <c r="B160" s="3" t="s">
        <v>221</v>
      </c>
    </row>
    <row r="161" spans="1:2" ht="17.25" x14ac:dyDescent="0.6">
      <c r="A161" s="3"/>
      <c r="B161" s="3" t="s">
        <v>222</v>
      </c>
    </row>
    <row r="162" spans="1:2" ht="17.25" x14ac:dyDescent="0.6">
      <c r="A162" s="3"/>
      <c r="B162" s="3" t="s">
        <v>223</v>
      </c>
    </row>
    <row r="163" spans="1:2" ht="17.25" x14ac:dyDescent="0.6">
      <c r="A163" s="3"/>
      <c r="B163" s="3" t="s">
        <v>224</v>
      </c>
    </row>
    <row r="164" spans="1:2" ht="17.25" x14ac:dyDescent="0.6">
      <c r="A164" s="3"/>
      <c r="B164" s="3" t="s">
        <v>225</v>
      </c>
    </row>
    <row r="165" spans="1:2" ht="17.25" x14ac:dyDescent="0.6">
      <c r="A165" s="3"/>
      <c r="B165" s="3" t="s">
        <v>226</v>
      </c>
    </row>
    <row r="166" spans="1:2" ht="17.25" x14ac:dyDescent="0.6">
      <c r="A166" s="3"/>
      <c r="B166" s="3" t="s">
        <v>227</v>
      </c>
    </row>
    <row r="167" spans="1:2" ht="17.25" x14ac:dyDescent="0.6">
      <c r="A167" s="3"/>
      <c r="B167" s="3" t="s">
        <v>228</v>
      </c>
    </row>
    <row r="168" spans="1:2" ht="17.25" x14ac:dyDescent="0.6">
      <c r="A168" s="3"/>
      <c r="B168" s="3" t="s">
        <v>229</v>
      </c>
    </row>
    <row r="169" spans="1:2" ht="17.25" x14ac:dyDescent="0.6">
      <c r="A169" s="3"/>
      <c r="B169" s="3" t="s">
        <v>230</v>
      </c>
    </row>
    <row r="170" spans="1:2" ht="17.25" x14ac:dyDescent="0.6">
      <c r="A170" s="3"/>
      <c r="B170" s="3" t="s">
        <v>231</v>
      </c>
    </row>
    <row r="171" spans="1:2" ht="17.25" x14ac:dyDescent="0.6">
      <c r="A171" s="3"/>
      <c r="B171" s="3" t="s">
        <v>232</v>
      </c>
    </row>
    <row r="172" spans="1:2" ht="17.25" x14ac:dyDescent="0.6">
      <c r="A172" s="3"/>
      <c r="B172" s="3" t="s">
        <v>233</v>
      </c>
    </row>
    <row r="173" spans="1:2" ht="17.25" x14ac:dyDescent="0.6">
      <c r="A173" s="3"/>
      <c r="B173" s="3" t="s">
        <v>234</v>
      </c>
    </row>
    <row r="174" spans="1:2" ht="17.25" x14ac:dyDescent="0.6">
      <c r="A174" s="3"/>
      <c r="B174" s="3" t="s">
        <v>235</v>
      </c>
    </row>
    <row r="175" spans="1:2" ht="17.25" x14ac:dyDescent="0.6">
      <c r="A175" s="3"/>
      <c r="B175" s="3" t="s">
        <v>236</v>
      </c>
    </row>
    <row r="176" spans="1:2" ht="17.25" x14ac:dyDescent="0.6">
      <c r="A176" s="3"/>
      <c r="B176" s="3" t="s">
        <v>237</v>
      </c>
    </row>
    <row r="177" spans="1:2" ht="17.25" x14ac:dyDescent="0.6">
      <c r="A177" s="3"/>
      <c r="B177" s="3" t="s">
        <v>238</v>
      </c>
    </row>
    <row r="178" spans="1:2" ht="17.25" x14ac:dyDescent="0.6">
      <c r="A178" s="3"/>
      <c r="B178" s="3" t="s">
        <v>239</v>
      </c>
    </row>
    <row r="179" spans="1:2" ht="17.25" x14ac:dyDescent="0.6">
      <c r="A179" s="3"/>
      <c r="B179" s="3" t="s">
        <v>240</v>
      </c>
    </row>
    <row r="180" spans="1:2" ht="17.25" x14ac:dyDescent="0.6">
      <c r="A180" s="3"/>
      <c r="B180" s="3" t="s">
        <v>241</v>
      </c>
    </row>
    <row r="181" spans="1:2" ht="17.25" x14ac:dyDescent="0.6">
      <c r="A181" s="3"/>
      <c r="B181" s="3" t="s">
        <v>242</v>
      </c>
    </row>
    <row r="182" spans="1:2" ht="17.25" x14ac:dyDescent="0.6">
      <c r="A182" s="3"/>
      <c r="B182" s="3" t="s">
        <v>243</v>
      </c>
    </row>
    <row r="183" spans="1:2" ht="17.25" x14ac:dyDescent="0.6">
      <c r="A183" s="3"/>
      <c r="B183" s="3" t="s">
        <v>244</v>
      </c>
    </row>
    <row r="184" spans="1:2" ht="17.25" x14ac:dyDescent="0.6">
      <c r="A184" s="3"/>
      <c r="B184" s="3" t="s">
        <v>245</v>
      </c>
    </row>
    <row r="185" spans="1:2" ht="17.25" x14ac:dyDescent="0.6">
      <c r="A185" s="3"/>
      <c r="B185" s="3" t="s">
        <v>246</v>
      </c>
    </row>
    <row r="186" spans="1:2" ht="17.25" x14ac:dyDescent="0.6">
      <c r="A186" s="3"/>
      <c r="B186" s="3" t="s">
        <v>247</v>
      </c>
    </row>
    <row r="187" spans="1:2" ht="17.25" x14ac:dyDescent="0.6">
      <c r="A187" s="3"/>
      <c r="B187" s="3" t="s">
        <v>248</v>
      </c>
    </row>
    <row r="188" spans="1:2" ht="17.25" x14ac:dyDescent="0.6">
      <c r="A188" s="3"/>
      <c r="B188" s="3" t="s">
        <v>249</v>
      </c>
    </row>
    <row r="189" spans="1:2" ht="17.25" x14ac:dyDescent="0.6">
      <c r="A189" s="3"/>
      <c r="B189" s="3" t="s">
        <v>250</v>
      </c>
    </row>
    <row r="190" spans="1:2" ht="17.25" x14ac:dyDescent="0.6">
      <c r="A190" s="3"/>
      <c r="B190" s="3" t="s">
        <v>251</v>
      </c>
    </row>
    <row r="191" spans="1:2" ht="17.25" x14ac:dyDescent="0.6">
      <c r="A191" s="3"/>
      <c r="B191" s="3" t="s">
        <v>252</v>
      </c>
    </row>
    <row r="192" spans="1:2" ht="17.25" x14ac:dyDescent="0.6">
      <c r="A192" s="3"/>
      <c r="B192" s="3" t="s">
        <v>253</v>
      </c>
    </row>
    <row r="193" spans="1:2" ht="17.25" x14ac:dyDescent="0.6">
      <c r="A193" s="3"/>
      <c r="B193" s="3" t="s">
        <v>254</v>
      </c>
    </row>
    <row r="194" spans="1:2" ht="17.25" x14ac:dyDescent="0.6">
      <c r="A194" s="3"/>
      <c r="B194" s="3" t="s">
        <v>255</v>
      </c>
    </row>
    <row r="195" spans="1:2" ht="17.25" x14ac:dyDescent="0.6">
      <c r="A195" s="3"/>
      <c r="B195" s="3" t="s">
        <v>256</v>
      </c>
    </row>
    <row r="196" spans="1:2" ht="17.25" x14ac:dyDescent="0.6">
      <c r="A196" s="3"/>
      <c r="B196" s="3" t="s">
        <v>257</v>
      </c>
    </row>
    <row r="197" spans="1:2" ht="17.25" x14ac:dyDescent="0.6">
      <c r="A197" s="3"/>
      <c r="B197" s="3" t="s">
        <v>258</v>
      </c>
    </row>
    <row r="198" spans="1:2" ht="17.25" x14ac:dyDescent="0.6">
      <c r="A198" s="3"/>
      <c r="B198" s="3" t="s">
        <v>259</v>
      </c>
    </row>
    <row r="199" spans="1:2" ht="17.25" x14ac:dyDescent="0.6">
      <c r="A199" s="3"/>
      <c r="B199" s="3" t="s">
        <v>260</v>
      </c>
    </row>
    <row r="200" spans="1:2" ht="17.25" x14ac:dyDescent="0.6">
      <c r="A200" s="3"/>
      <c r="B200" s="3" t="s">
        <v>261</v>
      </c>
    </row>
    <row r="201" spans="1:2" ht="17.25" x14ac:dyDescent="0.6">
      <c r="A201" s="3"/>
      <c r="B201" s="3" t="s">
        <v>262</v>
      </c>
    </row>
    <row r="202" spans="1:2" ht="17.25" x14ac:dyDescent="0.6">
      <c r="A202" s="3"/>
      <c r="B202" s="3" t="s">
        <v>263</v>
      </c>
    </row>
    <row r="203" spans="1:2" ht="17.25" x14ac:dyDescent="0.6">
      <c r="A203" s="3"/>
      <c r="B203" s="3" t="s">
        <v>264</v>
      </c>
    </row>
    <row r="204" spans="1:2" ht="17.25" x14ac:dyDescent="0.6">
      <c r="A204" s="3"/>
      <c r="B204" s="3" t="s">
        <v>265</v>
      </c>
    </row>
    <row r="205" spans="1:2" ht="17.25" x14ac:dyDescent="0.6">
      <c r="A205" s="3"/>
      <c r="B205" s="3" t="s">
        <v>266</v>
      </c>
    </row>
    <row r="206" spans="1:2" ht="17.25" x14ac:dyDescent="0.6">
      <c r="A206" s="3"/>
      <c r="B206" s="3" t="s">
        <v>267</v>
      </c>
    </row>
    <row r="207" spans="1:2" ht="17.25" x14ac:dyDescent="0.6">
      <c r="A207" s="3"/>
      <c r="B207" s="3" t="s">
        <v>268</v>
      </c>
    </row>
    <row r="208" spans="1:2" ht="17.25" x14ac:dyDescent="0.6">
      <c r="A208" s="3"/>
      <c r="B208" s="3" t="s">
        <v>269</v>
      </c>
    </row>
    <row r="209" spans="1:2" ht="17.25" x14ac:dyDescent="0.6">
      <c r="A209" s="3"/>
      <c r="B209" s="3" t="s">
        <v>270</v>
      </c>
    </row>
    <row r="210" spans="1:2" ht="17.25" x14ac:dyDescent="0.6">
      <c r="A210" s="3"/>
      <c r="B210" s="3" t="s">
        <v>271</v>
      </c>
    </row>
    <row r="211" spans="1:2" ht="17.25" x14ac:dyDescent="0.6">
      <c r="A211" s="3"/>
      <c r="B211" s="3" t="s">
        <v>272</v>
      </c>
    </row>
    <row r="212" spans="1:2" ht="17.25" x14ac:dyDescent="0.6">
      <c r="A212" s="3"/>
      <c r="B212" s="3" t="s">
        <v>273</v>
      </c>
    </row>
    <row r="213" spans="1:2" ht="17.25" x14ac:dyDescent="0.6">
      <c r="A213" s="3"/>
      <c r="B213" s="3" t="s">
        <v>274</v>
      </c>
    </row>
    <row r="214" spans="1:2" ht="17.25" x14ac:dyDescent="0.6">
      <c r="A214" s="3"/>
      <c r="B214" s="3" t="s">
        <v>275</v>
      </c>
    </row>
    <row r="215" spans="1:2" ht="17.25" x14ac:dyDescent="0.6">
      <c r="A215" s="3"/>
      <c r="B215" s="3" t="s">
        <v>276</v>
      </c>
    </row>
    <row r="216" spans="1:2" ht="17.25" x14ac:dyDescent="0.6">
      <c r="A216" s="3"/>
      <c r="B216" s="3" t="s">
        <v>277</v>
      </c>
    </row>
    <row r="217" spans="1:2" ht="17.25" x14ac:dyDescent="0.6">
      <c r="A217" s="3"/>
      <c r="B217" s="3" t="s">
        <v>278</v>
      </c>
    </row>
    <row r="218" spans="1:2" ht="17.25" x14ac:dyDescent="0.6">
      <c r="A218" s="3"/>
    </row>
  </sheetData>
  <sortState xmlns:xlrd2="http://schemas.microsoft.com/office/spreadsheetml/2017/richdata2" ref="A2:A56">
    <sortCondition ref="A56"/>
  </sortState>
  <pageMargins left="0.7" right="0.7" top="0.75" bottom="0.75" header="0.3" footer="0.3"/>
  <pageSetup scale="54" fitToWidth="3" fitToHeight="3" orientation="portrait" r:id="rId1"/>
  <customProperties>
    <customPr name="SSC_SHEET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 Sheet</vt:lpstr>
      <vt:lpstr>0-Key Documents</vt:lpstr>
      <vt:lpstr>1-Building Envelope</vt:lpstr>
      <vt:lpstr>2-Ventilation</vt:lpstr>
      <vt:lpstr>3-Heating &amp; Cooling</vt:lpstr>
      <vt:lpstr>4-Domestic Hot Water</vt:lpstr>
      <vt:lpstr>5-Appliances &amp; Electrical Loads</vt:lpstr>
      <vt:lpstr>6-Renewables &amp; Electrification</vt:lpstr>
      <vt:lpstr>Dropdown menus</vt:lpstr>
      <vt:lpstr>Update Page</vt:lpstr>
      <vt:lpstr>Data entry Instr.</vt:lpstr>
      <vt:lpstr>'2-Ventilation'!Print_Area</vt:lpstr>
      <vt:lpstr>'5-Appliances &amp; Electrical Loads'!Print_Area</vt:lpstr>
      <vt:lpstr>'6-Renewables &amp; Electrification'!Print_Area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Mark Smith</cp:lastModifiedBy>
  <cp:lastPrinted>2024-08-27T15:59:49Z</cp:lastPrinted>
  <dcterms:created xsi:type="dcterms:W3CDTF">2013-06-27T00:10:55Z</dcterms:created>
  <dcterms:modified xsi:type="dcterms:W3CDTF">2024-08-27T16:48:07Z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{38518F5D-B87E-45A1-89BE-B306B37903AC}</vt:lpwstr>
  </property>
</Properties>
</file>